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<sst xmlns="http://schemas.openxmlformats.org/spreadsheetml/2006/main" count="162" uniqueCount="89">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</sst>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95615451</v>
      </c>
      <c r="E10" s="14">
        <f t="shared" si="0"/>
        <v>3347146.66</v>
      </c>
      <c r="F10" s="14">
        <f t="shared" si="0"/>
        <v>98962597.66</v>
      </c>
      <c r="G10" s="14">
        <f t="shared" si="0"/>
        <v>63965133.49</v>
      </c>
      <c r="H10" s="14">
        <f t="shared" si="0"/>
        <v>63965133.49</v>
      </c>
      <c r="I10" s="14">
        <f t="shared" si="0"/>
        <v>34997464.17</v>
      </c>
    </row>
    <row r="11" spans="2:9" ht="12.75">
      <c r="B11" s="3" t="s">
        <v>12</v>
      </c>
      <c r="C11" s="9"/>
      <c r="D11" s="15">
        <f aca="true" t="shared" si="1" ref="D11:I11">SUM(D12:D18)</f>
        <v>41675285</v>
      </c>
      <c r="E11" s="15">
        <f t="shared" si="1"/>
        <v>791500</v>
      </c>
      <c r="F11" s="15">
        <f t="shared" si="1"/>
        <v>42466785</v>
      </c>
      <c r="G11" s="15">
        <f t="shared" si="1"/>
        <v>27181691.98</v>
      </c>
      <c r="H11" s="15">
        <f t="shared" si="1"/>
        <v>27181691.98</v>
      </c>
      <c r="I11" s="15">
        <f t="shared" si="1"/>
        <v>15285093.02</v>
      </c>
    </row>
    <row r="12" spans="2:9" ht="12.75">
      <c r="B12" s="13" t="s">
        <v>13</v>
      </c>
      <c r="C12" s="11"/>
      <c r="D12" s="15">
        <v>34075000</v>
      </c>
      <c r="E12" s="16">
        <v>0</v>
      </c>
      <c r="F12" s="16">
        <f>D12+E12</f>
        <v>34075000</v>
      </c>
      <c r="G12" s="16">
        <v>26036110</v>
      </c>
      <c r="H12" s="16">
        <v>26036110</v>
      </c>
      <c r="I12" s="16">
        <f>F12-G12</f>
        <v>8038890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6295285</v>
      </c>
      <c r="E14" s="16">
        <v>0</v>
      </c>
      <c r="F14" s="16">
        <f t="shared" si="2"/>
        <v>6295285</v>
      </c>
      <c r="G14" s="16">
        <v>487301</v>
      </c>
      <c r="H14" s="16">
        <v>487301</v>
      </c>
      <c r="I14" s="16">
        <f t="shared" si="3"/>
        <v>5807984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1305000</v>
      </c>
      <c r="E16" s="16">
        <v>791500</v>
      </c>
      <c r="F16" s="16">
        <f t="shared" si="2"/>
        <v>2096500</v>
      </c>
      <c r="G16" s="16">
        <v>658280.98</v>
      </c>
      <c r="H16" s="16">
        <v>658280.98</v>
      </c>
      <c r="I16" s="16">
        <f t="shared" si="3"/>
        <v>1438219.02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8803600</v>
      </c>
      <c r="E19" s="15">
        <f t="shared" si="4"/>
        <v>179879.97</v>
      </c>
      <c r="F19" s="15">
        <f t="shared" si="4"/>
        <v>8983479.969999999</v>
      </c>
      <c r="G19" s="15">
        <f t="shared" si="4"/>
        <v>9233951.8</v>
      </c>
      <c r="H19" s="15">
        <f t="shared" si="4"/>
        <v>9233951.8</v>
      </c>
      <c r="I19" s="15">
        <f t="shared" si="4"/>
        <v>-250471.8300000002</v>
      </c>
    </row>
    <row r="20" spans="2:9" ht="12.75">
      <c r="B20" s="13" t="s">
        <v>21</v>
      </c>
      <c r="C20" s="11"/>
      <c r="D20" s="15">
        <v>3570000</v>
      </c>
      <c r="E20" s="16">
        <v>-16400</v>
      </c>
      <c r="F20" s="15">
        <f aca="true" t="shared" si="5" ref="F20:F28">D20+E20</f>
        <v>3553600</v>
      </c>
      <c r="G20" s="16">
        <v>2733517.47</v>
      </c>
      <c r="H20" s="16">
        <v>2733517.47</v>
      </c>
      <c r="I20" s="16">
        <f>F20-G20</f>
        <v>820082.5299999998</v>
      </c>
    </row>
    <row r="21" spans="2:9" ht="12.75">
      <c r="B21" s="13" t="s">
        <v>22</v>
      </c>
      <c r="C21" s="11"/>
      <c r="D21" s="15">
        <v>1130000</v>
      </c>
      <c r="E21" s="16">
        <v>0</v>
      </c>
      <c r="F21" s="15">
        <f t="shared" si="5"/>
        <v>1130000</v>
      </c>
      <c r="G21" s="16">
        <v>1368633.45</v>
      </c>
      <c r="H21" s="16">
        <v>1368633.45</v>
      </c>
      <c r="I21" s="16">
        <f aca="true" t="shared" si="6" ref="I21:I83">F21-G21</f>
        <v>-238633.44999999995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950000</v>
      </c>
      <c r="E23" s="16">
        <v>49879.97</v>
      </c>
      <c r="F23" s="15">
        <f t="shared" si="5"/>
        <v>999879.97</v>
      </c>
      <c r="G23" s="16">
        <v>1609718.02</v>
      </c>
      <c r="H23" s="16">
        <v>1609718.02</v>
      </c>
      <c r="I23" s="16">
        <f t="shared" si="6"/>
        <v>-609838.05</v>
      </c>
    </row>
    <row r="24" spans="2:9" ht="12.75">
      <c r="B24" s="13" t="s">
        <v>25</v>
      </c>
      <c r="C24" s="11"/>
      <c r="D24" s="15">
        <v>1200000</v>
      </c>
      <c r="E24" s="16">
        <v>150000</v>
      </c>
      <c r="F24" s="15">
        <f t="shared" si="5"/>
        <v>1350000</v>
      </c>
      <c r="G24" s="16">
        <v>2039042.04</v>
      </c>
      <c r="H24" s="16">
        <v>2039042.04</v>
      </c>
      <c r="I24" s="16">
        <f t="shared" si="6"/>
        <v>-689042.04</v>
      </c>
    </row>
    <row r="25" spans="2:9" ht="12.75">
      <c r="B25" s="13" t="s">
        <v>26</v>
      </c>
      <c r="C25" s="11"/>
      <c r="D25" s="15">
        <v>1483600</v>
      </c>
      <c r="E25" s="16">
        <v>-3600</v>
      </c>
      <c r="F25" s="15">
        <f t="shared" si="5"/>
        <v>1480000</v>
      </c>
      <c r="G25" s="16">
        <v>1247199.96</v>
      </c>
      <c r="H25" s="16">
        <v>1247199.96</v>
      </c>
      <c r="I25" s="16">
        <f t="shared" si="6"/>
        <v>232800.04000000004</v>
      </c>
    </row>
    <row r="26" spans="2:9" ht="12.75">
      <c r="B26" s="13" t="s">
        <v>27</v>
      </c>
      <c r="C26" s="11"/>
      <c r="D26" s="15">
        <v>250000</v>
      </c>
      <c r="E26" s="16">
        <v>0</v>
      </c>
      <c r="F26" s="15">
        <f t="shared" si="5"/>
        <v>250000</v>
      </c>
      <c r="G26" s="16">
        <v>118394.56</v>
      </c>
      <c r="H26" s="16">
        <v>118394.56</v>
      </c>
      <c r="I26" s="16">
        <f t="shared" si="6"/>
        <v>131605.44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220000</v>
      </c>
      <c r="E28" s="16">
        <v>0</v>
      </c>
      <c r="F28" s="15">
        <f t="shared" si="5"/>
        <v>220000</v>
      </c>
      <c r="G28" s="16">
        <v>117446.3</v>
      </c>
      <c r="H28" s="16">
        <v>117446.3</v>
      </c>
      <c r="I28" s="16">
        <f t="shared" si="6"/>
        <v>102553.7</v>
      </c>
    </row>
    <row r="29" spans="2:9" ht="12.75">
      <c r="B29" s="3" t="s">
        <v>30</v>
      </c>
      <c r="C29" s="9"/>
      <c r="D29" s="15">
        <f aca="true" t="shared" si="7" ref="D29:I29">SUM(D30:D38)</f>
        <v>22811645</v>
      </c>
      <c r="E29" s="15">
        <f t="shared" si="7"/>
        <v>2549736.9499999997</v>
      </c>
      <c r="F29" s="15">
        <f t="shared" si="7"/>
        <v>25361381.95</v>
      </c>
      <c r="G29" s="15">
        <f t="shared" si="7"/>
        <v>19058133.279999997</v>
      </c>
      <c r="H29" s="15">
        <f t="shared" si="7"/>
        <v>19058133.279999997</v>
      </c>
      <c r="I29" s="15">
        <f t="shared" si="7"/>
        <v>6303248.670000001</v>
      </c>
    </row>
    <row r="30" spans="2:9" ht="12.75">
      <c r="B30" s="13" t="s">
        <v>31</v>
      </c>
      <c r="C30" s="11"/>
      <c r="D30" s="15">
        <v>200000</v>
      </c>
      <c r="E30" s="16">
        <v>0</v>
      </c>
      <c r="F30" s="15">
        <f aca="true" t="shared" si="8" ref="F30:F38">D30+E30</f>
        <v>200000</v>
      </c>
      <c r="G30" s="16">
        <v>188656.18</v>
      </c>
      <c r="H30" s="16">
        <v>188656.18</v>
      </c>
      <c r="I30" s="16">
        <f t="shared" si="6"/>
        <v>11343.820000000007</v>
      </c>
    </row>
    <row r="31" spans="2:9" ht="12.75">
      <c r="B31" s="13" t="s">
        <v>32</v>
      </c>
      <c r="C31" s="11"/>
      <c r="D31" s="15">
        <v>3434240</v>
      </c>
      <c r="E31" s="16">
        <v>-92800</v>
      </c>
      <c r="F31" s="15">
        <f t="shared" si="8"/>
        <v>3341440</v>
      </c>
      <c r="G31" s="16">
        <v>2246231.15</v>
      </c>
      <c r="H31" s="16">
        <v>2246231.15</v>
      </c>
      <c r="I31" s="16">
        <f t="shared" si="6"/>
        <v>1095208.85</v>
      </c>
    </row>
    <row r="32" spans="2:9" ht="12.75">
      <c r="B32" s="13" t="s">
        <v>33</v>
      </c>
      <c r="C32" s="11"/>
      <c r="D32" s="15">
        <v>500000</v>
      </c>
      <c r="E32" s="16">
        <v>0</v>
      </c>
      <c r="F32" s="15">
        <f t="shared" si="8"/>
        <v>500000</v>
      </c>
      <c r="G32" s="16">
        <v>551872.08</v>
      </c>
      <c r="H32" s="16">
        <v>551872.08</v>
      </c>
      <c r="I32" s="16">
        <f t="shared" si="6"/>
        <v>-51872.07999999996</v>
      </c>
    </row>
    <row r="33" spans="2:9" ht="12.75">
      <c r="B33" s="13" t="s">
        <v>34</v>
      </c>
      <c r="C33" s="11"/>
      <c r="D33" s="15">
        <v>230000</v>
      </c>
      <c r="E33" s="16">
        <v>1847.88</v>
      </c>
      <c r="F33" s="15">
        <f t="shared" si="8"/>
        <v>231847.88</v>
      </c>
      <c r="G33" s="16">
        <v>20300</v>
      </c>
      <c r="H33" s="16">
        <v>20300</v>
      </c>
      <c r="I33" s="16">
        <f t="shared" si="6"/>
        <v>211547.88</v>
      </c>
    </row>
    <row r="34" spans="2:9" ht="12.75">
      <c r="B34" s="13" t="s">
        <v>35</v>
      </c>
      <c r="C34" s="11"/>
      <c r="D34" s="15">
        <v>5820000</v>
      </c>
      <c r="E34" s="16">
        <v>0</v>
      </c>
      <c r="F34" s="15">
        <f t="shared" si="8"/>
        <v>5820000</v>
      </c>
      <c r="G34" s="16">
        <v>5169158.42</v>
      </c>
      <c r="H34" s="16">
        <v>5169158.42</v>
      </c>
      <c r="I34" s="16">
        <f t="shared" si="6"/>
        <v>650841.5800000001</v>
      </c>
    </row>
    <row r="35" spans="2:9" ht="12.75">
      <c r="B35" s="13" t="s">
        <v>36</v>
      </c>
      <c r="C35" s="11"/>
      <c r="D35" s="15">
        <v>75000</v>
      </c>
      <c r="E35" s="16">
        <v>0</v>
      </c>
      <c r="F35" s="15">
        <f t="shared" si="8"/>
        <v>75000</v>
      </c>
      <c r="G35" s="16">
        <v>37120</v>
      </c>
      <c r="H35" s="16">
        <v>37120</v>
      </c>
      <c r="I35" s="16">
        <f t="shared" si="6"/>
        <v>37880</v>
      </c>
    </row>
    <row r="36" spans="2:9" ht="12.75">
      <c r="B36" s="13" t="s">
        <v>37</v>
      </c>
      <c r="C36" s="11"/>
      <c r="D36" s="15">
        <v>300000</v>
      </c>
      <c r="E36" s="16">
        <v>0</v>
      </c>
      <c r="F36" s="15">
        <f t="shared" si="8"/>
        <v>300000</v>
      </c>
      <c r="G36" s="16">
        <v>176054.32</v>
      </c>
      <c r="H36" s="16">
        <v>176054.32</v>
      </c>
      <c r="I36" s="16">
        <f t="shared" si="6"/>
        <v>123945.68</v>
      </c>
    </row>
    <row r="37" spans="2:9" ht="12.75">
      <c r="B37" s="13" t="s">
        <v>38</v>
      </c>
      <c r="C37" s="11"/>
      <c r="D37" s="15">
        <v>10952405</v>
      </c>
      <c r="E37" s="16">
        <v>2633188.07</v>
      </c>
      <c r="F37" s="15">
        <f t="shared" si="8"/>
        <v>13585593.07</v>
      </c>
      <c r="G37" s="16">
        <v>10419063.25</v>
      </c>
      <c r="H37" s="16">
        <v>10419063.25</v>
      </c>
      <c r="I37" s="16">
        <f t="shared" si="6"/>
        <v>3166529.8200000003</v>
      </c>
    </row>
    <row r="38" spans="2:9" ht="12.75">
      <c r="B38" s="13" t="s">
        <v>39</v>
      </c>
      <c r="C38" s="11"/>
      <c r="D38" s="15">
        <v>1300000</v>
      </c>
      <c r="E38" s="16">
        <v>7501</v>
      </c>
      <c r="F38" s="15">
        <f t="shared" si="8"/>
        <v>1307501</v>
      </c>
      <c r="G38" s="16">
        <v>249677.88</v>
      </c>
      <c r="H38" s="16">
        <v>249677.88</v>
      </c>
      <c r="I38" s="16">
        <f t="shared" si="6"/>
        <v>1057823.12</v>
      </c>
    </row>
    <row r="39" spans="2:9" ht="25.5" customHeight="1">
      <c r="B39" s="37" t="s">
        <v>40</v>
      </c>
      <c r="C39" s="38"/>
      <c r="D39" s="15">
        <f aca="true" t="shared" si="9" ref="D39:I39">SUM(D40:D48)</f>
        <v>15900000</v>
      </c>
      <c r="E39" s="15">
        <f t="shared" si="9"/>
        <v>90000</v>
      </c>
      <c r="F39" s="15">
        <f>SUM(F40:F48)</f>
        <v>15990000</v>
      </c>
      <c r="G39" s="15">
        <f t="shared" si="9"/>
        <v>7971465.28</v>
      </c>
      <c r="H39" s="15">
        <f t="shared" si="9"/>
        <v>7971465.28</v>
      </c>
      <c r="I39" s="15">
        <f t="shared" si="9"/>
        <v>8018534.72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15900000</v>
      </c>
      <c r="E43" s="16">
        <v>90000</v>
      </c>
      <c r="F43" s="15">
        <f t="shared" si="10"/>
        <v>15990000</v>
      </c>
      <c r="G43" s="16">
        <v>7971465.28</v>
      </c>
      <c r="H43" s="16">
        <v>7971465.28</v>
      </c>
      <c r="I43" s="16">
        <f t="shared" si="6"/>
        <v>8018534.72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2370000</v>
      </c>
      <c r="E49" s="15">
        <f t="shared" si="11"/>
        <v>-263970.26</v>
      </c>
      <c r="F49" s="15">
        <f t="shared" si="11"/>
        <v>2106029.74</v>
      </c>
      <c r="G49" s="15">
        <f t="shared" si="11"/>
        <v>188116.15</v>
      </c>
      <c r="H49" s="15">
        <f t="shared" si="11"/>
        <v>188116.15</v>
      </c>
      <c r="I49" s="15">
        <f t="shared" si="11"/>
        <v>1917913.59</v>
      </c>
    </row>
    <row r="50" spans="2:9" ht="12.75">
      <c r="B50" s="13" t="s">
        <v>51</v>
      </c>
      <c r="C50" s="11"/>
      <c r="D50" s="15">
        <v>600000</v>
      </c>
      <c r="E50" s="16">
        <v>0</v>
      </c>
      <c r="F50" s="15">
        <f t="shared" si="10"/>
        <v>600000</v>
      </c>
      <c r="G50" s="16">
        <v>141066.15</v>
      </c>
      <c r="H50" s="16">
        <v>141066.15</v>
      </c>
      <c r="I50" s="16">
        <f t="shared" si="6"/>
        <v>458933.85</v>
      </c>
    </row>
    <row r="51" spans="2:9" ht="12.75">
      <c r="B51" s="13" t="s">
        <v>52</v>
      </c>
      <c r="C51" s="11"/>
      <c r="D51" s="15">
        <v>100000</v>
      </c>
      <c r="E51" s="16">
        <v>0</v>
      </c>
      <c r="F51" s="15">
        <f t="shared" si="10"/>
        <v>100000</v>
      </c>
      <c r="G51" s="16">
        <v>0</v>
      </c>
      <c r="H51" s="16">
        <v>0</v>
      </c>
      <c r="I51" s="16">
        <f t="shared" si="6"/>
        <v>100000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1500000</v>
      </c>
      <c r="E53" s="16">
        <v>-836000</v>
      </c>
      <c r="F53" s="15">
        <f t="shared" si="10"/>
        <v>664000</v>
      </c>
      <c r="G53" s="16">
        <v>0</v>
      </c>
      <c r="H53" s="16">
        <v>0</v>
      </c>
      <c r="I53" s="16">
        <f t="shared" si="6"/>
        <v>664000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170000</v>
      </c>
      <c r="E55" s="16">
        <v>572029.74</v>
      </c>
      <c r="F55" s="15">
        <f t="shared" si="10"/>
        <v>742029.74</v>
      </c>
      <c r="G55" s="16">
        <v>47050</v>
      </c>
      <c r="H55" s="16">
        <v>47050</v>
      </c>
      <c r="I55" s="16">
        <f t="shared" si="6"/>
        <v>694979.74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4054921</v>
      </c>
      <c r="E59" s="15">
        <f>SUM(E60:E62)</f>
        <v>0</v>
      </c>
      <c r="F59" s="15">
        <f>SUM(F60:F62)</f>
        <v>4054921</v>
      </c>
      <c r="G59" s="15">
        <f>SUM(G60:G62)</f>
        <v>331775</v>
      </c>
      <c r="H59" s="15">
        <f>SUM(H60:H62)</f>
        <v>331775</v>
      </c>
      <c r="I59" s="16">
        <f t="shared" si="6"/>
        <v>3723146</v>
      </c>
    </row>
    <row r="60" spans="2:9" ht="12.75">
      <c r="B60" s="13" t="s">
        <v>61</v>
      </c>
      <c r="C60" s="11"/>
      <c r="D60" s="15">
        <v>4054921</v>
      </c>
      <c r="E60" s="16">
        <v>0</v>
      </c>
      <c r="F60" s="15">
        <f t="shared" si="10"/>
        <v>4054921</v>
      </c>
      <c r="G60" s="16">
        <v>331775</v>
      </c>
      <c r="H60" s="16">
        <v>331775</v>
      </c>
      <c r="I60" s="16">
        <f t="shared" si="6"/>
        <v>3723146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62233246.65</v>
      </c>
      <c r="E85" s="21">
        <f>E86+E104+E94+E114+E124+E134+E138+E147+E151</f>
        <v>2660600</v>
      </c>
      <c r="F85" s="21">
        <f t="shared" si="12"/>
        <v>64893846.65</v>
      </c>
      <c r="G85" s="21">
        <f>G86+G104+G94+G114+G124+G134+G138+G147+G151</f>
        <v>30031839.38</v>
      </c>
      <c r="H85" s="21">
        <f>H86+H104+H94+H114+H124+H134+H138+H147+H151</f>
        <v>30031839.38</v>
      </c>
      <c r="I85" s="21">
        <f t="shared" si="12"/>
        <v>34862007.27</v>
      </c>
    </row>
    <row r="86" spans="2:9" ht="12.75">
      <c r="B86" s="3" t="s">
        <v>12</v>
      </c>
      <c r="C86" s="9"/>
      <c r="D86" s="15">
        <f>SUM(D87:D93)</f>
        <v>9661808</v>
      </c>
      <c r="E86" s="15">
        <f>SUM(E87:E93)</f>
        <v>1160000</v>
      </c>
      <c r="F86" s="15">
        <f>SUM(F87:F93)</f>
        <v>10821808</v>
      </c>
      <c r="G86" s="15">
        <f>SUM(G87:G93)</f>
        <v>5580840</v>
      </c>
      <c r="H86" s="15">
        <f>SUM(H87:H93)</f>
        <v>5580840</v>
      </c>
      <c r="I86" s="16">
        <f aca="true" t="shared" si="13" ref="I86:I149">F86-G86</f>
        <v>5240968</v>
      </c>
    </row>
    <row r="87" spans="2:9" ht="12.75">
      <c r="B87" s="13" t="s">
        <v>13</v>
      </c>
      <c r="C87" s="11"/>
      <c r="D87" s="15">
        <v>7276808</v>
      </c>
      <c r="E87" s="16">
        <v>0</v>
      </c>
      <c r="F87" s="15">
        <f aca="true" t="shared" si="14" ref="F87:F103">D87+E87</f>
        <v>7276808</v>
      </c>
      <c r="G87" s="16">
        <v>4563440</v>
      </c>
      <c r="H87" s="16">
        <v>4563440</v>
      </c>
      <c r="I87" s="16">
        <f t="shared" si="13"/>
        <v>2713368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1850000</v>
      </c>
      <c r="E89" s="16">
        <v>0</v>
      </c>
      <c r="F89" s="15">
        <f t="shared" si="14"/>
        <v>1850000</v>
      </c>
      <c r="G89" s="16">
        <v>313100</v>
      </c>
      <c r="H89" s="16">
        <v>313100</v>
      </c>
      <c r="I89" s="16">
        <f t="shared" si="13"/>
        <v>1536900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535000</v>
      </c>
      <c r="E91" s="16">
        <v>1160000</v>
      </c>
      <c r="F91" s="15">
        <f t="shared" si="14"/>
        <v>1695000</v>
      </c>
      <c r="G91" s="16">
        <v>704300</v>
      </c>
      <c r="H91" s="16">
        <v>704300</v>
      </c>
      <c r="I91" s="16">
        <f t="shared" si="13"/>
        <v>990700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6274115.65</v>
      </c>
      <c r="E94" s="15">
        <f>SUM(E95:E103)</f>
        <v>500000</v>
      </c>
      <c r="F94" s="15">
        <f>SUM(F95:F103)</f>
        <v>6774115.65</v>
      </c>
      <c r="G94" s="15">
        <f>SUM(G95:G103)</f>
        <v>6248334.03</v>
      </c>
      <c r="H94" s="15">
        <f>SUM(H95:H103)</f>
        <v>6248334.03</v>
      </c>
      <c r="I94" s="16">
        <f t="shared" si="13"/>
        <v>525781.6200000001</v>
      </c>
    </row>
    <row r="95" spans="2:9" ht="12.75">
      <c r="B95" s="13" t="s">
        <v>21</v>
      </c>
      <c r="C95" s="11"/>
      <c r="D95" s="15">
        <v>405000</v>
      </c>
      <c r="E95" s="16">
        <v>0</v>
      </c>
      <c r="F95" s="15">
        <f t="shared" si="14"/>
        <v>405000</v>
      </c>
      <c r="G95" s="16">
        <v>281845.1</v>
      </c>
      <c r="H95" s="16">
        <v>281845.1</v>
      </c>
      <c r="I95" s="16">
        <f t="shared" si="13"/>
        <v>123154.90000000002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1746715.65</v>
      </c>
      <c r="E98" s="16">
        <v>0</v>
      </c>
      <c r="F98" s="15">
        <f t="shared" si="14"/>
        <v>1746715.65</v>
      </c>
      <c r="G98" s="16">
        <v>2609616.75</v>
      </c>
      <c r="H98" s="16">
        <v>2609616.75</v>
      </c>
      <c r="I98" s="16">
        <f t="shared" si="13"/>
        <v>-862901.1000000001</v>
      </c>
    </row>
    <row r="99" spans="2:9" ht="12.75">
      <c r="B99" s="13" t="s">
        <v>25</v>
      </c>
      <c r="C99" s="11"/>
      <c r="D99" s="15">
        <v>0</v>
      </c>
      <c r="E99" s="16">
        <v>500000</v>
      </c>
      <c r="F99" s="15">
        <f t="shared" si="14"/>
        <v>500000</v>
      </c>
      <c r="G99" s="16">
        <v>0</v>
      </c>
      <c r="H99" s="16">
        <v>0</v>
      </c>
      <c r="I99" s="16">
        <f t="shared" si="13"/>
        <v>500000</v>
      </c>
    </row>
    <row r="100" spans="2:9" ht="12.75">
      <c r="B100" s="13" t="s">
        <v>26</v>
      </c>
      <c r="C100" s="11"/>
      <c r="D100" s="15">
        <v>3872400</v>
      </c>
      <c r="E100" s="16">
        <v>0</v>
      </c>
      <c r="F100" s="15">
        <f t="shared" si="14"/>
        <v>3872400</v>
      </c>
      <c r="G100" s="16">
        <v>3356872.18</v>
      </c>
      <c r="H100" s="16">
        <v>3356872.18</v>
      </c>
      <c r="I100" s="16">
        <f t="shared" si="13"/>
        <v>515527.81999999983</v>
      </c>
    </row>
    <row r="101" spans="2:9" ht="12.75">
      <c r="B101" s="13" t="s">
        <v>27</v>
      </c>
      <c r="C101" s="11"/>
      <c r="D101" s="15">
        <v>150000</v>
      </c>
      <c r="E101" s="16">
        <v>0</v>
      </c>
      <c r="F101" s="15">
        <f t="shared" si="14"/>
        <v>150000</v>
      </c>
      <c r="G101" s="16">
        <v>0</v>
      </c>
      <c r="H101" s="16">
        <v>0</v>
      </c>
      <c r="I101" s="16">
        <f t="shared" si="13"/>
        <v>150000</v>
      </c>
    </row>
    <row r="102" spans="2:9" ht="12.75">
      <c r="B102" s="13" t="s">
        <v>28</v>
      </c>
      <c r="C102" s="11"/>
      <c r="D102" s="15">
        <v>100000</v>
      </c>
      <c r="E102" s="16">
        <v>0</v>
      </c>
      <c r="F102" s="15">
        <f t="shared" si="14"/>
        <v>100000</v>
      </c>
      <c r="G102" s="16">
        <v>0</v>
      </c>
      <c r="H102" s="16">
        <v>0</v>
      </c>
      <c r="I102" s="16">
        <f t="shared" si="13"/>
        <v>100000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12350000</v>
      </c>
      <c r="E104" s="15">
        <f>SUM(E105:E113)</f>
        <v>1000600</v>
      </c>
      <c r="F104" s="15">
        <f>SUM(F105:F113)</f>
        <v>13350600</v>
      </c>
      <c r="G104" s="15">
        <f>SUM(G105:G113)</f>
        <v>8512996.95</v>
      </c>
      <c r="H104" s="15">
        <f>SUM(H105:H113)</f>
        <v>8512996.95</v>
      </c>
      <c r="I104" s="16">
        <f t="shared" si="13"/>
        <v>4837603.050000001</v>
      </c>
    </row>
    <row r="105" spans="2:9" ht="12.75">
      <c r="B105" s="13" t="s">
        <v>31</v>
      </c>
      <c r="C105" s="11"/>
      <c r="D105" s="15">
        <v>11000000</v>
      </c>
      <c r="E105" s="16">
        <v>0</v>
      </c>
      <c r="F105" s="16">
        <f>D105+E105</f>
        <v>11000000</v>
      </c>
      <c r="G105" s="16">
        <v>7144150.41</v>
      </c>
      <c r="H105" s="16">
        <v>7144150.41</v>
      </c>
      <c r="I105" s="16">
        <f t="shared" si="13"/>
        <v>3855849.59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50000</v>
      </c>
      <c r="E107" s="16">
        <v>0</v>
      </c>
      <c r="F107" s="16">
        <f t="shared" si="15"/>
        <v>50000</v>
      </c>
      <c r="G107" s="16">
        <v>54902.97</v>
      </c>
      <c r="H107" s="16">
        <v>54902.97</v>
      </c>
      <c r="I107" s="16">
        <f t="shared" si="13"/>
        <v>-4902.970000000001</v>
      </c>
    </row>
    <row r="108" spans="2:9" ht="12.75">
      <c r="B108" s="13" t="s">
        <v>34</v>
      </c>
      <c r="C108" s="11"/>
      <c r="D108" s="15">
        <v>0</v>
      </c>
      <c r="E108" s="16">
        <v>600</v>
      </c>
      <c r="F108" s="16">
        <f t="shared" si="15"/>
        <v>600</v>
      </c>
      <c r="G108" s="16">
        <v>0</v>
      </c>
      <c r="H108" s="16">
        <v>0</v>
      </c>
      <c r="I108" s="16">
        <f t="shared" si="13"/>
        <v>600</v>
      </c>
    </row>
    <row r="109" spans="2:9" ht="12.75">
      <c r="B109" s="13" t="s">
        <v>35</v>
      </c>
      <c r="C109" s="11"/>
      <c r="D109" s="15">
        <v>800000</v>
      </c>
      <c r="E109" s="16">
        <v>1000000</v>
      </c>
      <c r="F109" s="16">
        <f t="shared" si="15"/>
        <v>1800000</v>
      </c>
      <c r="G109" s="16">
        <v>1313943.57</v>
      </c>
      <c r="H109" s="16">
        <v>1313943.57</v>
      </c>
      <c r="I109" s="16">
        <f t="shared" si="13"/>
        <v>486056.42999999993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15"/>
        <v>500000</v>
      </c>
      <c r="G113" s="16">
        <v>0</v>
      </c>
      <c r="H113" s="16">
        <v>0</v>
      </c>
      <c r="I113" s="16">
        <f t="shared" si="13"/>
        <v>500000</v>
      </c>
    </row>
    <row r="114" spans="2:9" ht="25.5" customHeight="1">
      <c r="B114" s="37" t="s">
        <v>40</v>
      </c>
      <c r="C114" s="38"/>
      <c r="D114" s="15">
        <f>SUM(D115:D123)</f>
        <v>1400000</v>
      </c>
      <c r="E114" s="15">
        <f>SUM(E115:E123)</f>
        <v>0</v>
      </c>
      <c r="F114" s="15">
        <f>SUM(F115:F123)</f>
        <v>1400000</v>
      </c>
      <c r="G114" s="15">
        <f>SUM(G115:G123)</f>
        <v>1437622.31</v>
      </c>
      <c r="H114" s="15">
        <f>SUM(H115:H123)</f>
        <v>1437622.31</v>
      </c>
      <c r="I114" s="16">
        <f t="shared" si="13"/>
        <v>-37622.310000000056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1400000</v>
      </c>
      <c r="E118" s="16">
        <v>0</v>
      </c>
      <c r="F118" s="16">
        <f t="shared" si="16"/>
        <v>1400000</v>
      </c>
      <c r="G118" s="16">
        <v>1437622.31</v>
      </c>
      <c r="H118" s="16">
        <v>1437622.31</v>
      </c>
      <c r="I118" s="16">
        <f t="shared" si="13"/>
        <v>-37622.310000000056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32547323</v>
      </c>
      <c r="E134" s="15">
        <f>SUM(E135:E137)</f>
        <v>0</v>
      </c>
      <c r="F134" s="15">
        <f>SUM(F135:F137)</f>
        <v>32547323</v>
      </c>
      <c r="G134" s="15">
        <f>SUM(G135:G137)</f>
        <v>8252046.09</v>
      </c>
      <c r="H134" s="15">
        <f>SUM(H135:H137)</f>
        <v>8252046.09</v>
      </c>
      <c r="I134" s="16">
        <f t="shared" si="13"/>
        <v>24295276.91</v>
      </c>
    </row>
    <row r="135" spans="2:9" ht="12.75">
      <c r="B135" s="13" t="s">
        <v>61</v>
      </c>
      <c r="C135" s="11"/>
      <c r="D135" s="15">
        <v>32547323</v>
      </c>
      <c r="E135" s="16">
        <v>0</v>
      </c>
      <c r="F135" s="16">
        <f>D135+E135</f>
        <v>32547323</v>
      </c>
      <c r="G135" s="16">
        <v>8252046.09</v>
      </c>
      <c r="H135" s="16">
        <v>8252046.09</v>
      </c>
      <c r="I135" s="16">
        <f t="shared" si="13"/>
        <v>24295276.91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157848697.65</v>
      </c>
      <c r="E160" s="14">
        <f t="shared" si="21"/>
        <v>6007746.66</v>
      </c>
      <c r="F160" s="14">
        <f t="shared" si="21"/>
        <v>163856444.31</v>
      </c>
      <c r="G160" s="14">
        <f t="shared" si="21"/>
        <v>93996972.87</v>
      </c>
      <c r="H160" s="14">
        <f t="shared" si="21"/>
        <v>93996972.87</v>
      </c>
      <c r="I160" s="14">
        <f t="shared" si="21"/>
        <v>69859471.44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2016-12-20T19:53:14Z</cp:lastPrinted>
  <dcterms:created xsi:type="dcterms:W3CDTF">2016-10-11T20:25:15Z</dcterms:created>
  <dcterms:modified xsi:type="dcterms:W3CDTF">2023-10-11T16:32:59Z</dcterms:modified>
  <cp:category/>
  <cp:version/>
  <cp:contentType/>
  <cp:contentStatus/>
</cp:coreProperties>
</file>