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harly\Documents\2023\4TO_TRIM_2023_ASEH\VII.1.3 DISCPLINA FINANCIERA\"/>
    </mc:Choice>
  </mc:AlternateContent>
  <xr:revisionPtr revIDLastSave="0" documentId="13_ncr:1_{88FBB5B9-FCA6-4B8E-840D-B8E1BC7F34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5_EAID" sheetId="1" r:id="rId1"/>
  </sheets>
  <definedNames>
    <definedName name="_xlnm.Print_Titles" localSheetId="0">F5_EAID!$3:$9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  <c r="H70" i="1" s="1"/>
  <c r="H77" i="1"/>
  <c r="H76" i="1"/>
  <c r="E71" i="1"/>
  <c r="E77" i="1"/>
  <c r="E76" i="1"/>
  <c r="E65" i="1"/>
  <c r="E66" i="1"/>
  <c r="E64" i="1"/>
  <c r="E63" i="1"/>
  <c r="E59" i="1"/>
  <c r="E60" i="1"/>
  <c r="E61" i="1"/>
  <c r="E58" i="1"/>
  <c r="E50" i="1"/>
  <c r="E51" i="1"/>
  <c r="E52" i="1"/>
  <c r="E53" i="1"/>
  <c r="E54" i="1"/>
  <c r="E55" i="1"/>
  <c r="E56" i="1"/>
  <c r="E49" i="1"/>
  <c r="E41" i="1"/>
  <c r="E40" i="1"/>
  <c r="E38" i="1"/>
  <c r="E37" i="1" s="1"/>
  <c r="E32" i="1"/>
  <c r="E33" i="1"/>
  <c r="E34" i="1"/>
  <c r="E35" i="1"/>
  <c r="E36" i="1"/>
  <c r="E31" i="1"/>
  <c r="E20" i="1"/>
  <c r="E21" i="1"/>
  <c r="E22" i="1"/>
  <c r="E23" i="1"/>
  <c r="E24" i="1"/>
  <c r="E25" i="1"/>
  <c r="E26" i="1"/>
  <c r="E27" i="1"/>
  <c r="E28" i="1"/>
  <c r="E29" i="1"/>
  <c r="E19" i="1"/>
  <c r="E12" i="1"/>
  <c r="E13" i="1"/>
  <c r="E14" i="1"/>
  <c r="E15" i="1"/>
  <c r="E16" i="1"/>
  <c r="E17" i="1"/>
  <c r="E11" i="1"/>
  <c r="H66" i="1"/>
  <c r="H65" i="1"/>
  <c r="H64" i="1"/>
  <c r="H63" i="1"/>
  <c r="H61" i="1"/>
  <c r="H60" i="1"/>
  <c r="H59" i="1"/>
  <c r="H57" i="1" s="1"/>
  <c r="H58" i="1"/>
  <c r="H50" i="1"/>
  <c r="H51" i="1"/>
  <c r="H52" i="1"/>
  <c r="H53" i="1"/>
  <c r="H54" i="1"/>
  <c r="H55" i="1"/>
  <c r="H56" i="1"/>
  <c r="H49" i="1"/>
  <c r="H41" i="1"/>
  <c r="H40" i="1"/>
  <c r="H38" i="1"/>
  <c r="H37" i="1" s="1"/>
  <c r="H32" i="1"/>
  <c r="H33" i="1"/>
  <c r="H34" i="1"/>
  <c r="H35" i="1"/>
  <c r="H36" i="1"/>
  <c r="H31" i="1"/>
  <c r="H20" i="1"/>
  <c r="H21" i="1"/>
  <c r="H22" i="1"/>
  <c r="H23" i="1"/>
  <c r="H24" i="1"/>
  <c r="H25" i="1"/>
  <c r="H26" i="1"/>
  <c r="H27" i="1"/>
  <c r="H28" i="1"/>
  <c r="H29" i="1"/>
  <c r="H19" i="1"/>
  <c r="H12" i="1"/>
  <c r="H13" i="1"/>
  <c r="H14" i="1"/>
  <c r="H15" i="1"/>
  <c r="H16" i="1"/>
  <c r="H17" i="1"/>
  <c r="H11" i="1"/>
  <c r="D78" i="1"/>
  <c r="F78" i="1"/>
  <c r="G78" i="1"/>
  <c r="C78" i="1"/>
  <c r="D70" i="1"/>
  <c r="E70" i="1"/>
  <c r="F70" i="1"/>
  <c r="G70" i="1"/>
  <c r="C70" i="1"/>
  <c r="D62" i="1"/>
  <c r="F62" i="1"/>
  <c r="G62" i="1"/>
  <c r="D57" i="1"/>
  <c r="F57" i="1"/>
  <c r="G57" i="1"/>
  <c r="D48" i="1"/>
  <c r="F48" i="1"/>
  <c r="G48" i="1"/>
  <c r="C62" i="1"/>
  <c r="C57" i="1"/>
  <c r="C48" i="1"/>
  <c r="D39" i="1"/>
  <c r="F39" i="1"/>
  <c r="G39" i="1"/>
  <c r="D37" i="1"/>
  <c r="F37" i="1"/>
  <c r="G37" i="1"/>
  <c r="D30" i="1"/>
  <c r="F30" i="1"/>
  <c r="G30" i="1"/>
  <c r="D18" i="1"/>
  <c r="F18" i="1"/>
  <c r="G18" i="1"/>
  <c r="C39" i="1"/>
  <c r="C37" i="1"/>
  <c r="C30" i="1"/>
  <c r="C18" i="1"/>
  <c r="E18" i="1" l="1"/>
  <c r="E30" i="1"/>
  <c r="C68" i="1"/>
  <c r="F68" i="1"/>
  <c r="G68" i="1"/>
  <c r="H39" i="1"/>
  <c r="H78" i="1"/>
  <c r="G43" i="1"/>
  <c r="G73" i="1" s="1"/>
  <c r="H30" i="1"/>
  <c r="H43" i="1" s="1"/>
  <c r="D68" i="1"/>
  <c r="H18" i="1"/>
  <c r="H62" i="1"/>
  <c r="E57" i="1"/>
  <c r="E78" i="1"/>
  <c r="C43" i="1"/>
  <c r="C73" i="1" s="1"/>
  <c r="F43" i="1"/>
  <c r="F73" i="1" s="1"/>
  <c r="E48" i="1"/>
  <c r="D43" i="1"/>
  <c r="D73" i="1" s="1"/>
  <c r="E62" i="1"/>
  <c r="H48" i="1"/>
  <c r="H68" i="1" s="1"/>
  <c r="E39" i="1"/>
  <c r="E43" i="1" l="1"/>
  <c r="E68" i="1"/>
  <c r="E73" i="1"/>
  <c r="H73" i="1"/>
</calcChain>
</file>

<file path=xl/sharedStrings.xml><?xml version="1.0" encoding="utf-8"?>
<sst xmlns="http://schemas.openxmlformats.org/spreadsheetml/2006/main" count="82" uniqueCount="82">
  <si>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</si>
  <si>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</si>
  <si>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</si>
  <si>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</si>
  <si>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</si>
  <si>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</si>
  <si>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</si>
  <si>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</si>
  <si>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</si>
  <si>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</si>
  <si>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</si>
  <si>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</si>
  <si>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</si>
  <si>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</si>
  <si>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</si>
  <si>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</si>
  <si>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</si>
  <si>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</si>
  <si>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</si>
  <si>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</si>
  <si>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</si>
  <si>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</si>
  <si>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</si>
  <si>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</si>
  <si>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</si>
  <si>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</si>
  <si>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</si>
  <si>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</si>
  <si>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</si>
  <si>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</si>
  <si>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</si>
  <si>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</si>
  <si>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</si>
  <si>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</si>
  <si>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</si>
  <si>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</si>
  <si>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</si>
  <si>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</si>
  <si>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</si>
  <si>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</si>
  <si>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</si>
  <si>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</si>
  <si>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</si>
  <si>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</si>
  <si>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</si>
  <si>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</si>
  <si>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</si>
  <si>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</si>
  <si>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</si>
  <si>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</si>
  <si>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</si>
  <si>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</si>
  <si>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</si>
  <si>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</si>
  <si>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</si>
  <si>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</si>
  <si>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</si>
  <si>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</si>
  <si>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</si>
  <si>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</si>
  <si>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</si>
  <si>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</si>
  <si>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</si>
  <si>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</si>
  <si>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</si>
  <si>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</si>
  <si>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</si>
  <si>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</si>
  <si>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</si>
  <si>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</si>
  <si>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</si>
  <si>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</si>
  <si>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</si>
  <si>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Tecozautla (a)</t>
  </si>
  <si>
    <t>Del 1 de Enero al 31 de Diciembre de 2023 (b)</t>
  </si>
  <si>
    <t>LIC. JOEL ELIAS PASO</t>
  </si>
  <si>
    <t>L.C. KATIA MEJIA MEJIA</t>
  </si>
  <si>
    <t>PRESIDENTE MUNICIPAL CONSTITUCIONAL</t>
  </si>
  <si>
    <t>TESORERA MUNICIPAL</t>
  </si>
  <si>
    <t>DE TECOZAUTLA, HGO.</t>
  </si>
  <si>
    <t>C. MARIA ELOISA TREJO TREJO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</si>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</sst>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30"/>
  <sheetViews>
    <sheetView tabSelected="1" workbookViewId="0">
      <pane ySplit="9" topLeftCell="A97" activePane="bottomLeft" state="frozen"/>
      <selection pane="bottomLeft" activeCell="B104" sqref="B104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2" spans="2:8" ht="13.5" thickBot="1" x14ac:dyDescent="0.25"/>
    <row r="3" spans="2:8" x14ac:dyDescent="0.2">
      <c r="B3" s="35" t="s">
        <v>73</v>
      </c>
      <c r="C3" s="36"/>
      <c r="D3" s="36"/>
      <c r="E3" s="36"/>
      <c r="F3" s="36"/>
      <c r="G3" s="36"/>
      <c r="H3" s="37"/>
    </row>
    <row r="4" spans="2:8" x14ac:dyDescent="0.2">
      <c r="B4" s="38" t="s">
        <v>0</v>
      </c>
      <c r="C4" s="39"/>
      <c r="D4" s="39"/>
      <c r="E4" s="39"/>
      <c r="F4" s="39"/>
      <c r="G4" s="39"/>
      <c r="H4" s="40"/>
    </row>
    <row r="5" spans="2:8" x14ac:dyDescent="0.2">
      <c r="B5" s="38" t="s">
        <v>74</v>
      </c>
      <c r="C5" s="39"/>
      <c r="D5" s="39"/>
      <c r="E5" s="39"/>
      <c r="F5" s="39"/>
      <c r="G5" s="39"/>
      <c r="H5" s="40"/>
    </row>
    <row r="6" spans="2:8" ht="13.5" thickBot="1" x14ac:dyDescent="0.25">
      <c r="B6" s="41" t="s">
        <v>1</v>
      </c>
      <c r="C6" s="42"/>
      <c r="D6" s="42"/>
      <c r="E6" s="42"/>
      <c r="F6" s="42"/>
      <c r="G6" s="42"/>
      <c r="H6" s="43"/>
    </row>
    <row r="7" spans="2:8" ht="13.5" thickBot="1" x14ac:dyDescent="0.25">
      <c r="B7" s="15"/>
      <c r="C7" s="44" t="s">
        <v>2</v>
      </c>
      <c r="D7" s="45"/>
      <c r="E7" s="45"/>
      <c r="F7" s="45"/>
      <c r="G7" s="46"/>
      <c r="H7" s="30" t="s">
        <v>3</v>
      </c>
    </row>
    <row r="8" spans="2:8" x14ac:dyDescent="0.2">
      <c r="B8" s="16" t="s">
        <v>4</v>
      </c>
      <c r="C8" s="30" t="s">
        <v>6</v>
      </c>
      <c r="D8" s="33" t="s">
        <v>7</v>
      </c>
      <c r="E8" s="30" t="s">
        <v>8</v>
      </c>
      <c r="F8" s="30" t="s">
        <v>9</v>
      </c>
      <c r="G8" s="30" t="s">
        <v>10</v>
      </c>
      <c r="H8" s="31"/>
    </row>
    <row r="9" spans="2:8" ht="13.5" thickBot="1" x14ac:dyDescent="0.25">
      <c r="B9" s="17" t="s">
        <v>5</v>
      </c>
      <c r="C9" s="32"/>
      <c r="D9" s="34"/>
      <c r="E9" s="32"/>
      <c r="F9" s="32"/>
      <c r="G9" s="32"/>
      <c r="H9" s="32"/>
    </row>
    <row r="10" spans="2:8" x14ac:dyDescent="0.2">
      <c r="B10" s="18" t="s">
        <v>11</v>
      </c>
      <c r="C10" s="3"/>
      <c r="D10" s="4"/>
      <c r="E10" s="3"/>
      <c r="F10" s="4"/>
      <c r="G10" s="4"/>
      <c r="H10" s="3"/>
    </row>
    <row r="11" spans="2:8" x14ac:dyDescent="0.2">
      <c r="B11" s="20" t="s">
        <v>12</v>
      </c>
      <c r="C11" s="3">
        <v>7042840</v>
      </c>
      <c r="D11" s="4">
        <v>787996.62</v>
      </c>
      <c r="E11" s="3">
        <f>C11+D11</f>
        <v>7830836.6200000001</v>
      </c>
      <c r="F11" s="4">
        <v>5091082.33</v>
      </c>
      <c r="G11" s="4">
        <v>5091082.33</v>
      </c>
      <c r="H11" s="3">
        <f>G11-C11</f>
        <v>-1951757.67</v>
      </c>
    </row>
    <row r="12" spans="2:8" x14ac:dyDescent="0.2">
      <c r="B12" s="20" t="s">
        <v>13</v>
      </c>
      <c r="C12" s="3"/>
      <c r="D12" s="4"/>
      <c r="E12" s="3">
        <f t="shared" ref="E12:E41" si="0">C12+D12</f>
        <v>0</v>
      </c>
      <c r="F12" s="4"/>
      <c r="G12" s="4"/>
      <c r="H12" s="3">
        <f t="shared" ref="H12:H17" si="1">G12-C12</f>
        <v>0</v>
      </c>
    </row>
    <row r="13" spans="2:8" x14ac:dyDescent="0.2">
      <c r="B13" s="20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x14ac:dyDescent="0.2">
      <c r="B14" s="20" t="s">
        <v>15</v>
      </c>
      <c r="C14" s="3">
        <v>11433810</v>
      </c>
      <c r="D14" s="4">
        <v>604684.44999999995</v>
      </c>
      <c r="E14" s="3">
        <f t="shared" si="0"/>
        <v>12038494.449999999</v>
      </c>
      <c r="F14" s="4">
        <v>5194680.6399999997</v>
      </c>
      <c r="G14" s="4">
        <v>5194680.6399999997</v>
      </c>
      <c r="H14" s="3">
        <f t="shared" si="1"/>
        <v>-6239129.3600000003</v>
      </c>
    </row>
    <row r="15" spans="2:8" x14ac:dyDescent="0.2">
      <c r="B15" s="20" t="s">
        <v>16</v>
      </c>
      <c r="C15" s="3">
        <v>3502000</v>
      </c>
      <c r="D15" s="4">
        <v>942740.67</v>
      </c>
      <c r="E15" s="3">
        <f t="shared" si="0"/>
        <v>4444740.67</v>
      </c>
      <c r="F15" s="4">
        <v>3226492.98</v>
      </c>
      <c r="G15" s="4">
        <v>3226492.98</v>
      </c>
      <c r="H15" s="3">
        <f t="shared" si="1"/>
        <v>-275507.02</v>
      </c>
    </row>
    <row r="16" spans="2:8" x14ac:dyDescent="0.2">
      <c r="B16" s="20" t="s">
        <v>17</v>
      </c>
      <c r="C16" s="3">
        <v>2537000</v>
      </c>
      <c r="D16" s="4">
        <v>3777299.05</v>
      </c>
      <c r="E16" s="3">
        <f t="shared" si="0"/>
        <v>6314299.0499999998</v>
      </c>
      <c r="F16" s="4">
        <v>6179489.79</v>
      </c>
      <c r="G16" s="4">
        <v>6179489.79</v>
      </c>
      <c r="H16" s="3">
        <f t="shared" si="1"/>
        <v>3642489.79</v>
      </c>
    </row>
    <row r="17" spans="2:8" x14ac:dyDescent="0.2">
      <c r="B17" s="20" t="s">
        <v>70</v>
      </c>
      <c r="C17" s="3">
        <v>0</v>
      </c>
      <c r="D17" s="4">
        <v>1259974.29</v>
      </c>
      <c r="E17" s="3">
        <f t="shared" si="0"/>
        <v>1259974.29</v>
      </c>
      <c r="F17" s="4">
        <v>1259974.29</v>
      </c>
      <c r="G17" s="4">
        <v>1259974.29</v>
      </c>
      <c r="H17" s="3">
        <f t="shared" si="1"/>
        <v>1259974.29</v>
      </c>
    </row>
    <row r="18" spans="2:8" ht="25.5" x14ac:dyDescent="0.2">
      <c r="B18" s="24" t="s">
        <v>68</v>
      </c>
      <c r="C18" s="3">
        <f t="shared" ref="C18:H18" si="2">SUM(C19:C29)</f>
        <v>68766822.650000006</v>
      </c>
      <c r="D18" s="5">
        <f t="shared" si="2"/>
        <v>3067243.72</v>
      </c>
      <c r="E18" s="5">
        <f t="shared" si="2"/>
        <v>71834066.370000005</v>
      </c>
      <c r="F18" s="5">
        <f t="shared" si="2"/>
        <v>70959947.299999997</v>
      </c>
      <c r="G18" s="5">
        <f t="shared" si="2"/>
        <v>70959947.299999997</v>
      </c>
      <c r="H18" s="5">
        <f t="shared" si="2"/>
        <v>2193124.6499999976</v>
      </c>
    </row>
    <row r="19" spans="2:8" x14ac:dyDescent="0.2">
      <c r="B19" s="21" t="s">
        <v>18</v>
      </c>
      <c r="C19" s="3">
        <v>42818958</v>
      </c>
      <c r="D19" s="4">
        <v>511236.48</v>
      </c>
      <c r="E19" s="3">
        <f t="shared" si="0"/>
        <v>43330194.479999997</v>
      </c>
      <c r="F19" s="4">
        <v>43330194.479999997</v>
      </c>
      <c r="G19" s="4">
        <v>43330194.479999997</v>
      </c>
      <c r="H19" s="3">
        <f>G19-C19</f>
        <v>511236.47999999672</v>
      </c>
    </row>
    <row r="20" spans="2:8" x14ac:dyDescent="0.2">
      <c r="B20" s="21" t="s">
        <v>19</v>
      </c>
      <c r="C20" s="3">
        <v>16906360</v>
      </c>
      <c r="D20" s="4">
        <v>200953.89</v>
      </c>
      <c r="E20" s="3">
        <f t="shared" si="0"/>
        <v>17107313.890000001</v>
      </c>
      <c r="F20" s="4">
        <v>17107313.890000001</v>
      </c>
      <c r="G20" s="4">
        <v>17107313.890000001</v>
      </c>
      <c r="H20" s="3">
        <f t="shared" ref="H20:H41" si="3">G20-C20</f>
        <v>200953.8900000006</v>
      </c>
    </row>
    <row r="21" spans="2:8" x14ac:dyDescent="0.2">
      <c r="B21" s="21" t="s">
        <v>20</v>
      </c>
      <c r="C21" s="3">
        <v>1544382</v>
      </c>
      <c r="D21" s="4">
        <v>0</v>
      </c>
      <c r="E21" s="3">
        <f t="shared" si="0"/>
        <v>1544382</v>
      </c>
      <c r="F21" s="4">
        <v>1448818.66</v>
      </c>
      <c r="G21" s="4">
        <v>1448818.66</v>
      </c>
      <c r="H21" s="3">
        <f t="shared" si="3"/>
        <v>-95563.340000000084</v>
      </c>
    </row>
    <row r="22" spans="2:8" x14ac:dyDescent="0.2">
      <c r="B22" s="21" t="s">
        <v>21</v>
      </c>
      <c r="C22" s="3">
        <v>1021427</v>
      </c>
      <c r="D22" s="4">
        <v>8380.5400000000009</v>
      </c>
      <c r="E22" s="3">
        <f t="shared" si="0"/>
        <v>1029807.54</v>
      </c>
      <c r="F22" s="4">
        <v>1029807.54</v>
      </c>
      <c r="G22" s="4">
        <v>1029807.54</v>
      </c>
      <c r="H22" s="3">
        <f t="shared" si="3"/>
        <v>8380.5400000000373</v>
      </c>
    </row>
    <row r="23" spans="2:8" x14ac:dyDescent="0.2">
      <c r="B23" s="21" t="s">
        <v>22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 x14ac:dyDescent="0.2">
      <c r="B24" s="22" t="s">
        <v>23</v>
      </c>
      <c r="C24" s="3">
        <v>687833</v>
      </c>
      <c r="D24" s="4">
        <v>127126.65</v>
      </c>
      <c r="E24" s="3">
        <f t="shared" si="0"/>
        <v>814959.65</v>
      </c>
      <c r="F24" s="4">
        <v>814959.65</v>
      </c>
      <c r="G24" s="4">
        <v>814959.65</v>
      </c>
      <c r="H24" s="3">
        <f t="shared" si="3"/>
        <v>127126.65000000002</v>
      </c>
    </row>
    <row r="25" spans="2:8" ht="25.5" x14ac:dyDescent="0.2">
      <c r="B25" s="22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2">
      <c r="B26" s="21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x14ac:dyDescent="0.2">
      <c r="B27" s="21" t="s">
        <v>26</v>
      </c>
      <c r="C27" s="3">
        <v>1482973</v>
      </c>
      <c r="D27" s="4">
        <v>0</v>
      </c>
      <c r="E27" s="3">
        <f t="shared" si="0"/>
        <v>1482973</v>
      </c>
      <c r="F27" s="4">
        <v>1141119.73</v>
      </c>
      <c r="G27" s="4">
        <v>1141119.73</v>
      </c>
      <c r="H27" s="3">
        <f t="shared" si="3"/>
        <v>-341853.27</v>
      </c>
    </row>
    <row r="28" spans="2:8" x14ac:dyDescent="0.2">
      <c r="B28" s="21" t="s">
        <v>27</v>
      </c>
      <c r="C28" s="3">
        <v>3000000</v>
      </c>
      <c r="D28" s="4">
        <v>0</v>
      </c>
      <c r="E28" s="3">
        <f t="shared" si="0"/>
        <v>3000000</v>
      </c>
      <c r="F28" s="4">
        <v>2563297.54</v>
      </c>
      <c r="G28" s="4">
        <v>2563297.54</v>
      </c>
      <c r="H28" s="3">
        <f t="shared" si="3"/>
        <v>-436702.45999999996</v>
      </c>
    </row>
    <row r="29" spans="2:8" ht="25.5" x14ac:dyDescent="0.2">
      <c r="B29" s="22" t="s">
        <v>28</v>
      </c>
      <c r="C29" s="3">
        <v>1304889.6499999999</v>
      </c>
      <c r="D29" s="4">
        <v>2219546.16</v>
      </c>
      <c r="E29" s="3">
        <f t="shared" si="0"/>
        <v>3524435.81</v>
      </c>
      <c r="F29" s="4">
        <v>3524435.81</v>
      </c>
      <c r="G29" s="4">
        <v>3524435.81</v>
      </c>
      <c r="H29" s="3">
        <f t="shared" si="3"/>
        <v>2219546.16</v>
      </c>
    </row>
    <row r="30" spans="2:8" ht="25.5" x14ac:dyDescent="0.2">
      <c r="B30" s="24" t="s">
        <v>29</v>
      </c>
      <c r="C30" s="3">
        <f t="shared" ref="C30:H30" si="4">SUM(C31:C35)</f>
        <v>1100000</v>
      </c>
      <c r="D30" s="3">
        <f t="shared" si="4"/>
        <v>53233.120000000003</v>
      </c>
      <c r="E30" s="3">
        <f t="shared" si="4"/>
        <v>1153233.1200000001</v>
      </c>
      <c r="F30" s="3">
        <f t="shared" si="4"/>
        <v>629172.49</v>
      </c>
      <c r="G30" s="3">
        <f t="shared" si="4"/>
        <v>629172.49</v>
      </c>
      <c r="H30" s="3">
        <f t="shared" si="4"/>
        <v>-470827.51</v>
      </c>
    </row>
    <row r="31" spans="2:8" x14ac:dyDescent="0.2">
      <c r="B31" s="21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2">
      <c r="B32" s="21" t="s">
        <v>31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x14ac:dyDescent="0.2">
      <c r="B33" s="21" t="s">
        <v>32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25.5" x14ac:dyDescent="0.2">
      <c r="B34" s="22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x14ac:dyDescent="0.2">
      <c r="B35" s="21" t="s">
        <v>34</v>
      </c>
      <c r="C35" s="3">
        <v>1100000</v>
      </c>
      <c r="D35" s="4">
        <v>53233.120000000003</v>
      </c>
      <c r="E35" s="3">
        <f t="shared" si="0"/>
        <v>1153233.1200000001</v>
      </c>
      <c r="F35" s="4">
        <v>629172.49</v>
      </c>
      <c r="G35" s="4">
        <v>629172.49</v>
      </c>
      <c r="H35" s="3">
        <f t="shared" si="3"/>
        <v>-470827.51</v>
      </c>
    </row>
    <row r="36" spans="2:8" x14ac:dyDescent="0.2">
      <c r="B36" s="20" t="s">
        <v>71</v>
      </c>
      <c r="C36" s="3"/>
      <c r="D36" s="4"/>
      <c r="E36" s="3">
        <f t="shared" si="0"/>
        <v>0</v>
      </c>
      <c r="F36" s="4"/>
      <c r="G36" s="4"/>
      <c r="H36" s="3">
        <f t="shared" si="3"/>
        <v>0</v>
      </c>
    </row>
    <row r="37" spans="2:8" x14ac:dyDescent="0.2">
      <c r="B37" s="20" t="s">
        <v>35</v>
      </c>
      <c r="C37" s="3">
        <f t="shared" ref="C37:H37" si="5">C38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8" spans="2:8" x14ac:dyDescent="0.2">
      <c r="B38" s="21" t="s">
        <v>36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x14ac:dyDescent="0.2">
      <c r="B39" s="20" t="s">
        <v>37</v>
      </c>
      <c r="C39" s="3">
        <f t="shared" ref="C39:H39" si="6">C40+C41</f>
        <v>437234</v>
      </c>
      <c r="D39" s="3">
        <f t="shared" si="6"/>
        <v>184484.06</v>
      </c>
      <c r="E39" s="3">
        <f t="shared" si="6"/>
        <v>621718.06000000006</v>
      </c>
      <c r="F39" s="3">
        <f t="shared" si="6"/>
        <v>611528.24</v>
      </c>
      <c r="G39" s="3">
        <f t="shared" si="6"/>
        <v>611528.24</v>
      </c>
      <c r="H39" s="3">
        <f t="shared" si="6"/>
        <v>174294.24</v>
      </c>
    </row>
    <row r="40" spans="2:8" x14ac:dyDescent="0.2">
      <c r="B40" s="21" t="s">
        <v>38</v>
      </c>
      <c r="C40" s="3">
        <v>437234</v>
      </c>
      <c r="D40" s="4">
        <v>184484.06</v>
      </c>
      <c r="E40" s="3">
        <f t="shared" si="0"/>
        <v>621718.06000000006</v>
      </c>
      <c r="F40" s="4">
        <v>611528.24</v>
      </c>
      <c r="G40" s="4">
        <v>611528.24</v>
      </c>
      <c r="H40" s="3">
        <f t="shared" si="3"/>
        <v>174294.24</v>
      </c>
    </row>
    <row r="41" spans="2:8" x14ac:dyDescent="0.2">
      <c r="B41" s="21" t="s">
        <v>39</v>
      </c>
      <c r="C41" s="3"/>
      <c r="D41" s="4"/>
      <c r="E41" s="3">
        <f t="shared" si="0"/>
        <v>0</v>
      </c>
      <c r="F41" s="4"/>
      <c r="G41" s="4"/>
      <c r="H41" s="3">
        <f t="shared" si="3"/>
        <v>0</v>
      </c>
    </row>
    <row r="42" spans="2:8" x14ac:dyDescent="0.2">
      <c r="B42" s="19"/>
      <c r="C42" s="3"/>
      <c r="D42" s="4"/>
      <c r="E42" s="3"/>
      <c r="F42" s="4"/>
      <c r="G42" s="4"/>
      <c r="H42" s="3"/>
    </row>
    <row r="43" spans="2:8" ht="25.5" x14ac:dyDescent="0.2">
      <c r="B43" s="25" t="s">
        <v>69</v>
      </c>
      <c r="C43" s="12">
        <f t="shared" ref="C43:H43" si="7">C11+C12+C13+C14+C15+C16+C17+C18+C30+C36+C37+C39</f>
        <v>94819706.650000006</v>
      </c>
      <c r="D43" s="8">
        <f t="shared" si="7"/>
        <v>10677655.979999999</v>
      </c>
      <c r="E43" s="8">
        <f t="shared" si="7"/>
        <v>105497362.63000001</v>
      </c>
      <c r="F43" s="8">
        <f t="shared" si="7"/>
        <v>93152368.059999987</v>
      </c>
      <c r="G43" s="8">
        <f t="shared" si="7"/>
        <v>93152368.059999987</v>
      </c>
      <c r="H43" s="8">
        <f t="shared" si="7"/>
        <v>-1667338.5900000031</v>
      </c>
    </row>
    <row r="44" spans="2:8" x14ac:dyDescent="0.2">
      <c r="B44" s="6"/>
      <c r="C44" s="3"/>
      <c r="D44" s="6"/>
      <c r="E44" s="7"/>
      <c r="F44" s="6"/>
      <c r="G44" s="6"/>
      <c r="H44" s="7"/>
    </row>
    <row r="45" spans="2:8" ht="25.5" x14ac:dyDescent="0.2">
      <c r="B45" s="25" t="s">
        <v>40</v>
      </c>
      <c r="C45" s="9"/>
      <c r="D45" s="10"/>
      <c r="E45" s="9"/>
      <c r="F45" s="10"/>
      <c r="G45" s="10"/>
      <c r="H45" s="3"/>
    </row>
    <row r="46" spans="2:8" x14ac:dyDescent="0.2">
      <c r="B46" s="19"/>
      <c r="C46" s="3"/>
      <c r="D46" s="11"/>
      <c r="E46" s="3"/>
      <c r="F46" s="11"/>
      <c r="G46" s="11"/>
      <c r="H46" s="3"/>
    </row>
    <row r="47" spans="2:8" x14ac:dyDescent="0.2">
      <c r="B47" s="18" t="s">
        <v>41</v>
      </c>
      <c r="C47" s="3"/>
      <c r="D47" s="4"/>
      <c r="E47" s="3"/>
      <c r="F47" s="4"/>
      <c r="G47" s="4"/>
      <c r="H47" s="3"/>
    </row>
    <row r="48" spans="2:8" x14ac:dyDescent="0.2">
      <c r="B48" s="20" t="s">
        <v>42</v>
      </c>
      <c r="C48" s="3">
        <f t="shared" ref="C48:H48" si="8">SUM(C49:C56)</f>
        <v>60709976</v>
      </c>
      <c r="D48" s="3">
        <f t="shared" si="8"/>
        <v>10225704</v>
      </c>
      <c r="E48" s="3">
        <f t="shared" si="8"/>
        <v>70935680</v>
      </c>
      <c r="F48" s="3">
        <f t="shared" si="8"/>
        <v>70935680</v>
      </c>
      <c r="G48" s="3">
        <f t="shared" si="8"/>
        <v>70935680</v>
      </c>
      <c r="H48" s="3">
        <f t="shared" si="8"/>
        <v>10225704</v>
      </c>
    </row>
    <row r="49" spans="2:8" ht="25.5" x14ac:dyDescent="0.2">
      <c r="B49" s="22" t="s">
        <v>43</v>
      </c>
      <c r="C49" s="3"/>
      <c r="D49" s="4"/>
      <c r="E49" s="3">
        <f t="shared" ref="E49:E66" si="9">C49+D49</f>
        <v>0</v>
      </c>
      <c r="F49" s="4"/>
      <c r="G49" s="4"/>
      <c r="H49" s="3">
        <f t="shared" ref="H49:H66" si="10">G49-C49</f>
        <v>0</v>
      </c>
    </row>
    <row r="50" spans="2:8" ht="25.5" x14ac:dyDescent="0.2">
      <c r="B50" s="22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 x14ac:dyDescent="0.2">
      <c r="B51" s="22" t="s">
        <v>45</v>
      </c>
      <c r="C51" s="3">
        <v>32547323</v>
      </c>
      <c r="D51" s="4">
        <v>4267548</v>
      </c>
      <c r="E51" s="3">
        <f t="shared" si="9"/>
        <v>36814871</v>
      </c>
      <c r="F51" s="4">
        <v>36814871</v>
      </c>
      <c r="G51" s="4">
        <v>36814871</v>
      </c>
      <c r="H51" s="3">
        <f t="shared" si="10"/>
        <v>4267548</v>
      </c>
    </row>
    <row r="52" spans="2:8" ht="38.25" x14ac:dyDescent="0.2">
      <c r="B52" s="22" t="s">
        <v>46</v>
      </c>
      <c r="C52" s="3">
        <v>28162653</v>
      </c>
      <c r="D52" s="4">
        <v>5958156</v>
      </c>
      <c r="E52" s="3">
        <f t="shared" si="9"/>
        <v>34120809</v>
      </c>
      <c r="F52" s="4">
        <v>34120809</v>
      </c>
      <c r="G52" s="4">
        <v>34120809</v>
      </c>
      <c r="H52" s="3">
        <f t="shared" si="10"/>
        <v>5958156</v>
      </c>
    </row>
    <row r="53" spans="2:8" x14ac:dyDescent="0.2">
      <c r="B53" s="22" t="s">
        <v>47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 x14ac:dyDescent="0.2">
      <c r="B54" s="22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 x14ac:dyDescent="0.2">
      <c r="B55" s="22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 x14ac:dyDescent="0.2">
      <c r="B56" s="22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x14ac:dyDescent="0.2">
      <c r="B57" s="24" t="s">
        <v>51</v>
      </c>
      <c r="C57" s="3">
        <f t="shared" ref="C57:H57" si="11">SUM(C58:C61)</f>
        <v>0</v>
      </c>
      <c r="D57" s="3">
        <f t="shared" si="11"/>
        <v>0</v>
      </c>
      <c r="E57" s="3">
        <f t="shared" si="11"/>
        <v>0</v>
      </c>
      <c r="F57" s="3">
        <f t="shared" si="11"/>
        <v>0</v>
      </c>
      <c r="G57" s="3">
        <f t="shared" si="11"/>
        <v>0</v>
      </c>
      <c r="H57" s="3">
        <f t="shared" si="11"/>
        <v>0</v>
      </c>
    </row>
    <row r="58" spans="2:8" x14ac:dyDescent="0.2">
      <c r="B58" s="22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2">
      <c r="B59" s="22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2">
      <c r="B60" s="22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x14ac:dyDescent="0.2">
      <c r="B61" s="22" t="s">
        <v>55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x14ac:dyDescent="0.2">
      <c r="B62" s="24" t="s">
        <v>56</v>
      </c>
      <c r="C62" s="3">
        <f t="shared" ref="C62:H62" si="12">C63+C64</f>
        <v>0</v>
      </c>
      <c r="D62" s="3">
        <f t="shared" si="12"/>
        <v>0</v>
      </c>
      <c r="E62" s="3">
        <f t="shared" si="12"/>
        <v>0</v>
      </c>
      <c r="F62" s="3">
        <f t="shared" si="12"/>
        <v>0</v>
      </c>
      <c r="G62" s="3">
        <f t="shared" si="12"/>
        <v>0</v>
      </c>
      <c r="H62" s="3">
        <f t="shared" si="12"/>
        <v>0</v>
      </c>
    </row>
    <row r="63" spans="2:8" ht="25.5" x14ac:dyDescent="0.2">
      <c r="B63" s="22" t="s">
        <v>57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x14ac:dyDescent="0.2">
      <c r="B64" s="22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 x14ac:dyDescent="0.2">
      <c r="B65" s="24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x14ac:dyDescent="0.2">
      <c r="B66" s="27" t="s">
        <v>59</v>
      </c>
      <c r="C66" s="28"/>
      <c r="D66" s="29"/>
      <c r="E66" s="28">
        <f t="shared" si="9"/>
        <v>0</v>
      </c>
      <c r="F66" s="29"/>
      <c r="G66" s="29"/>
      <c r="H66" s="28">
        <f t="shared" si="10"/>
        <v>0</v>
      </c>
    </row>
    <row r="67" spans="2:8" x14ac:dyDescent="0.2">
      <c r="B67" s="19"/>
      <c r="C67" s="3"/>
      <c r="D67" s="11"/>
      <c r="E67" s="3"/>
      <c r="F67" s="11"/>
      <c r="G67" s="11"/>
      <c r="H67" s="3"/>
    </row>
    <row r="68" spans="2:8" ht="25.5" x14ac:dyDescent="0.2">
      <c r="B68" s="25" t="s">
        <v>60</v>
      </c>
      <c r="C68" s="12">
        <f t="shared" ref="C68:H68" si="13">C48+C57+C62+C65+C66</f>
        <v>60709976</v>
      </c>
      <c r="D68" s="12">
        <f t="shared" si="13"/>
        <v>10225704</v>
      </c>
      <c r="E68" s="12">
        <f t="shared" si="13"/>
        <v>70935680</v>
      </c>
      <c r="F68" s="12">
        <f t="shared" si="13"/>
        <v>70935680</v>
      </c>
      <c r="G68" s="12">
        <f t="shared" si="13"/>
        <v>70935680</v>
      </c>
      <c r="H68" s="12">
        <f t="shared" si="13"/>
        <v>10225704</v>
      </c>
    </row>
    <row r="69" spans="2:8" x14ac:dyDescent="0.2">
      <c r="B69" s="23"/>
      <c r="C69" s="3"/>
      <c r="D69" s="11"/>
      <c r="E69" s="3"/>
      <c r="F69" s="11"/>
      <c r="G69" s="11"/>
      <c r="H69" s="3"/>
    </row>
    <row r="70" spans="2:8" ht="25.5" x14ac:dyDescent="0.2">
      <c r="B70" s="25" t="s">
        <v>61</v>
      </c>
      <c r="C70" s="12">
        <f t="shared" ref="C70:H70" si="14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x14ac:dyDescent="0.2">
      <c r="B71" s="23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x14ac:dyDescent="0.2">
      <c r="B72" s="23"/>
      <c r="C72" s="3"/>
      <c r="D72" s="4"/>
      <c r="E72" s="3"/>
      <c r="F72" s="4"/>
      <c r="G72" s="4"/>
      <c r="H72" s="3"/>
    </row>
    <row r="73" spans="2:8" x14ac:dyDescent="0.2">
      <c r="B73" s="25" t="s">
        <v>63</v>
      </c>
      <c r="C73" s="12">
        <f t="shared" ref="C73:H73" si="15">C43+C68+C70</f>
        <v>155529682.65000001</v>
      </c>
      <c r="D73" s="12">
        <f t="shared" si="15"/>
        <v>20903359.979999997</v>
      </c>
      <c r="E73" s="12">
        <f t="shared" si="15"/>
        <v>176433042.63</v>
      </c>
      <c r="F73" s="12">
        <f t="shared" si="15"/>
        <v>164088048.06</v>
      </c>
      <c r="G73" s="12">
        <f t="shared" si="15"/>
        <v>164088048.06</v>
      </c>
      <c r="H73" s="12">
        <f t="shared" si="15"/>
        <v>8558365.4099999964</v>
      </c>
    </row>
    <row r="74" spans="2:8" x14ac:dyDescent="0.2">
      <c r="B74" s="23"/>
      <c r="C74" s="3"/>
      <c r="D74" s="4"/>
      <c r="E74" s="3"/>
      <c r="F74" s="4"/>
      <c r="G74" s="4"/>
      <c r="H74" s="3"/>
    </row>
    <row r="75" spans="2:8" x14ac:dyDescent="0.2">
      <c r="B75" s="25" t="s">
        <v>64</v>
      </c>
      <c r="C75" s="3"/>
      <c r="D75" s="4"/>
      <c r="E75" s="3"/>
      <c r="F75" s="4"/>
      <c r="G75" s="4"/>
      <c r="H75" s="3"/>
    </row>
    <row r="76" spans="2:8" ht="25.5" x14ac:dyDescent="0.2">
      <c r="B76" s="23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 x14ac:dyDescent="0.2">
      <c r="B77" s="23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 x14ac:dyDescent="0.2">
      <c r="B78" s="25" t="s">
        <v>67</v>
      </c>
      <c r="C78" s="12">
        <f t="shared" ref="C78:H78" si="16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 x14ac:dyDescent="0.25">
      <c r="B79" s="26"/>
      <c r="C79" s="13"/>
      <c r="D79" s="14"/>
      <c r="E79" s="13"/>
      <c r="F79" s="14"/>
      <c r="G79" s="14"/>
      <c r="H79" s="13"/>
    </row>
    <row r="116" spans="2:8" ht="15.75" x14ac:dyDescent="0.25">
      <c r="B116" s="47" t="s">
        <v>75</v>
      </c>
      <c r="C116" s="48"/>
      <c r="D116" s="48"/>
      <c r="E116" s="47"/>
      <c r="F116" s="48"/>
      <c r="G116" s="49"/>
      <c r="H116" s="48" t="s">
        <v>76</v>
      </c>
    </row>
    <row r="117" spans="2:8" ht="15.75" x14ac:dyDescent="0.25">
      <c r="B117" s="47" t="s">
        <v>77</v>
      </c>
      <c r="C117" s="48"/>
      <c r="D117" s="48"/>
      <c r="E117" s="47"/>
      <c r="F117" s="48"/>
      <c r="G117" s="49"/>
      <c r="H117" s="48" t="s">
        <v>78</v>
      </c>
    </row>
    <row r="118" spans="2:8" ht="15.75" x14ac:dyDescent="0.25">
      <c r="B118" s="47" t="s">
        <v>79</v>
      </c>
      <c r="C118" s="48"/>
      <c r="D118" s="48"/>
      <c r="E118" s="47"/>
      <c r="F118" s="48"/>
      <c r="G118" s="49"/>
      <c r="H118" s="49"/>
    </row>
    <row r="119" spans="2:8" ht="15.75" x14ac:dyDescent="0.25">
      <c r="B119" s="47"/>
      <c r="C119" s="48"/>
      <c r="D119" s="48"/>
      <c r="E119" s="47"/>
      <c r="F119" s="48"/>
      <c r="G119" s="49"/>
      <c r="H119" s="49"/>
    </row>
    <row r="120" spans="2:8" ht="15.75" x14ac:dyDescent="0.25">
      <c r="B120" s="47"/>
      <c r="C120" s="48"/>
      <c r="D120" s="48"/>
      <c r="E120" s="47"/>
      <c r="F120" s="48"/>
      <c r="G120" s="49"/>
      <c r="H120" s="49"/>
    </row>
    <row r="121" spans="2:8" ht="15.75" x14ac:dyDescent="0.25">
      <c r="B121" s="47"/>
      <c r="C121" s="48"/>
      <c r="D121" s="48"/>
      <c r="E121" s="47"/>
      <c r="F121" s="48"/>
      <c r="G121" s="49"/>
      <c r="H121" s="49"/>
    </row>
    <row r="122" spans="2:8" ht="15.75" x14ac:dyDescent="0.25">
      <c r="B122" s="47"/>
      <c r="C122" s="48"/>
      <c r="D122" s="48"/>
      <c r="E122" s="47"/>
      <c r="F122" s="48"/>
      <c r="G122" s="49"/>
      <c r="H122" s="49"/>
    </row>
    <row r="123" spans="2:8" ht="15.75" x14ac:dyDescent="0.25">
      <c r="B123" s="47"/>
      <c r="C123" s="48"/>
      <c r="D123" s="48"/>
      <c r="E123" s="47"/>
      <c r="F123" s="48"/>
      <c r="G123" s="49"/>
      <c r="H123" s="49"/>
    </row>
    <row r="124" spans="2:8" ht="15.75" x14ac:dyDescent="0.25">
      <c r="B124" s="47"/>
      <c r="C124" s="48"/>
      <c r="D124" s="48"/>
      <c r="E124" s="47"/>
      <c r="F124" s="48"/>
      <c r="G124" s="49"/>
      <c r="H124" s="49"/>
    </row>
    <row r="125" spans="2:8" ht="15.75" x14ac:dyDescent="0.25">
      <c r="B125" s="47"/>
      <c r="C125" s="48"/>
      <c r="D125" s="48"/>
      <c r="E125" s="47"/>
      <c r="F125" s="48"/>
      <c r="G125" s="49"/>
      <c r="H125" s="49"/>
    </row>
    <row r="126" spans="2:8" ht="15.75" x14ac:dyDescent="0.25">
      <c r="B126" s="47"/>
      <c r="C126" s="48"/>
      <c r="D126" s="48"/>
      <c r="E126" s="47"/>
      <c r="F126" s="48"/>
      <c r="G126" s="49"/>
      <c r="H126" s="49"/>
    </row>
    <row r="127" spans="2:8" ht="15.75" x14ac:dyDescent="0.25">
      <c r="B127" s="47"/>
      <c r="C127" s="48"/>
      <c r="D127" s="48"/>
      <c r="E127" s="47"/>
      <c r="F127" s="48"/>
      <c r="G127" s="49"/>
      <c r="H127" s="49"/>
    </row>
    <row r="128" spans="2:8" ht="15.75" x14ac:dyDescent="0.25">
      <c r="B128" s="47"/>
      <c r="C128" s="48"/>
      <c r="D128" s="48"/>
      <c r="E128" s="47"/>
      <c r="F128" s="48"/>
      <c r="G128" s="49"/>
      <c r="H128" s="49"/>
    </row>
    <row r="129" spans="2:8" ht="15.75" x14ac:dyDescent="0.25">
      <c r="B129" s="47"/>
      <c r="C129" s="48"/>
      <c r="D129" s="48" t="s">
        <v>80</v>
      </c>
      <c r="E129" s="47"/>
      <c r="F129" s="48"/>
      <c r="G129" s="49"/>
      <c r="H129" s="49"/>
    </row>
    <row r="130" spans="2:8" ht="15.75" x14ac:dyDescent="0.25">
      <c r="B130" s="47"/>
      <c r="C130" s="48"/>
      <c r="D130" s="48" t="s">
        <v>81</v>
      </c>
      <c r="E130" s="47"/>
      <c r="F130" s="48"/>
      <c r="G130" s="49"/>
      <c r="H130" s="49"/>
    </row>
  </sheetData>
  <mergeCells count="11">
    <mergeCell ref="B3:H3"/>
    <mergeCell ref="B4:H4"/>
    <mergeCell ref="B5:H5"/>
    <mergeCell ref="B6:H6"/>
    <mergeCell ref="C7:G7"/>
    <mergeCell ref="H7:H9"/>
    <mergeCell ref="C8:C9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Charly</cp:lastModifiedBy>
  <cp:lastPrinted>2024-01-19T21:37:53Z</cp:lastPrinted>
  <dcterms:created xsi:type="dcterms:W3CDTF">2016-10-11T20:13:05Z</dcterms:created>
  <dcterms:modified xsi:type="dcterms:W3CDTF">2024-01-19T21:38:09Z</dcterms:modified>
</cp:coreProperties>
</file>