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ASEH-2019\MPIO DE TECOZAUTLA 3ER TRIMESTRE 2019\02_INFPRES_03_2019\"/>
    </mc:Choice>
  </mc:AlternateContent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F6a_EAEPED_COG!$2:$9</definedName>
  </definedNames>
  <calcPr calcId="152511" fullCalcOnLoad="1"/>
</workbook>
</file>

<file path=xl/calcChain.xml><?xml version="1.0" encoding="utf-8"?>
<calcChain xmlns="http://schemas.openxmlformats.org/spreadsheetml/2006/main">
  <c r="F69" i="1" l="1"/>
  <c r="I69" i="1"/>
  <c r="F96" i="1"/>
  <c r="F97" i="1"/>
  <c r="F98" i="1"/>
  <c r="I98" i="1"/>
  <c r="F99" i="1"/>
  <c r="I99" i="1"/>
  <c r="F100" i="1"/>
  <c r="F101" i="1"/>
  <c r="I101" i="1"/>
  <c r="F102" i="1"/>
  <c r="I102" i="1"/>
  <c r="F103" i="1"/>
  <c r="I103" i="1"/>
  <c r="F95" i="1"/>
  <c r="F88" i="1"/>
  <c r="I88" i="1"/>
  <c r="F89" i="1"/>
  <c r="I89" i="1"/>
  <c r="F90" i="1"/>
  <c r="F91" i="1"/>
  <c r="I91" i="1"/>
  <c r="F92" i="1"/>
  <c r="F93" i="1"/>
  <c r="I93" i="1"/>
  <c r="F87" i="1"/>
  <c r="F78" i="1"/>
  <c r="I78" i="1"/>
  <c r="F79" i="1"/>
  <c r="I79" i="1"/>
  <c r="F80" i="1"/>
  <c r="F81" i="1"/>
  <c r="I81" i="1"/>
  <c r="F82" i="1"/>
  <c r="I82" i="1"/>
  <c r="F83" i="1"/>
  <c r="I83" i="1"/>
  <c r="F77" i="1"/>
  <c r="F74" i="1"/>
  <c r="F75" i="1"/>
  <c r="I75" i="1"/>
  <c r="F73" i="1"/>
  <c r="F72" i="1"/>
  <c r="I72" i="1"/>
  <c r="F65" i="1"/>
  <c r="F66" i="1"/>
  <c r="F67" i="1"/>
  <c r="F68" i="1"/>
  <c r="I68" i="1"/>
  <c r="F70" i="1"/>
  <c r="I70" i="1"/>
  <c r="F71" i="1"/>
  <c r="F64" i="1"/>
  <c r="F61" i="1"/>
  <c r="I61" i="1"/>
  <c r="F62" i="1"/>
  <c r="F60" i="1"/>
  <c r="F51" i="1"/>
  <c r="F52" i="1"/>
  <c r="I52" i="1"/>
  <c r="F53" i="1"/>
  <c r="F54" i="1"/>
  <c r="F55" i="1"/>
  <c r="F56" i="1"/>
  <c r="I56" i="1"/>
  <c r="F57" i="1"/>
  <c r="F58" i="1"/>
  <c r="F50" i="1"/>
  <c r="F49" i="1"/>
  <c r="F41" i="1"/>
  <c r="I41" i="1"/>
  <c r="F42" i="1"/>
  <c r="F43" i="1"/>
  <c r="I43" i="1"/>
  <c r="I39" i="1"/>
  <c r="F44" i="1"/>
  <c r="I44" i="1"/>
  <c r="F45" i="1"/>
  <c r="I45" i="1"/>
  <c r="F46" i="1"/>
  <c r="F47" i="1"/>
  <c r="F48" i="1"/>
  <c r="I48" i="1"/>
  <c r="F40" i="1"/>
  <c r="F31" i="1"/>
  <c r="F32" i="1"/>
  <c r="F33" i="1"/>
  <c r="I33" i="1"/>
  <c r="F34" i="1"/>
  <c r="I34" i="1"/>
  <c r="F35" i="1"/>
  <c r="I35" i="1"/>
  <c r="F36" i="1"/>
  <c r="I36" i="1"/>
  <c r="F37" i="1"/>
  <c r="I37" i="1"/>
  <c r="F38" i="1"/>
  <c r="I38" i="1"/>
  <c r="F30" i="1"/>
  <c r="I30" i="1"/>
  <c r="F21" i="1"/>
  <c r="I21" i="1"/>
  <c r="F22" i="1"/>
  <c r="F23" i="1"/>
  <c r="I23" i="1"/>
  <c r="F24" i="1"/>
  <c r="F25" i="1"/>
  <c r="I25" i="1"/>
  <c r="F26" i="1"/>
  <c r="F27" i="1"/>
  <c r="I27" i="1"/>
  <c r="F28" i="1"/>
  <c r="I28" i="1"/>
  <c r="F20" i="1"/>
  <c r="F13" i="1"/>
  <c r="I13" i="1"/>
  <c r="F14" i="1"/>
  <c r="I14" i="1"/>
  <c r="F15" i="1"/>
  <c r="I15" i="1"/>
  <c r="F16" i="1"/>
  <c r="I16" i="1"/>
  <c r="F17" i="1"/>
  <c r="F18" i="1"/>
  <c r="I18" i="1"/>
  <c r="F12" i="1"/>
  <c r="F153" i="1"/>
  <c r="I153" i="1"/>
  <c r="F154" i="1"/>
  <c r="F155" i="1"/>
  <c r="F156" i="1"/>
  <c r="F157" i="1"/>
  <c r="I157" i="1"/>
  <c r="F158" i="1"/>
  <c r="I158" i="1"/>
  <c r="F152" i="1"/>
  <c r="F151" i="1"/>
  <c r="I151" i="1"/>
  <c r="F149" i="1"/>
  <c r="I149" i="1"/>
  <c r="F150" i="1"/>
  <c r="I150" i="1"/>
  <c r="F148" i="1"/>
  <c r="F140" i="1"/>
  <c r="F141" i="1"/>
  <c r="F142" i="1"/>
  <c r="F143" i="1"/>
  <c r="I143" i="1"/>
  <c r="F144" i="1"/>
  <c r="F145" i="1"/>
  <c r="I145" i="1"/>
  <c r="F146" i="1"/>
  <c r="I146" i="1"/>
  <c r="F139" i="1"/>
  <c r="F136" i="1"/>
  <c r="F137" i="1"/>
  <c r="I137" i="1"/>
  <c r="F135" i="1"/>
  <c r="F126" i="1"/>
  <c r="I126" i="1"/>
  <c r="F127" i="1"/>
  <c r="F128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F114" i="1"/>
  <c r="I116" i="1"/>
  <c r="F117" i="1"/>
  <c r="F118" i="1"/>
  <c r="F119" i="1"/>
  <c r="I119" i="1"/>
  <c r="F120" i="1"/>
  <c r="I120" i="1"/>
  <c r="F121" i="1"/>
  <c r="I121" i="1"/>
  <c r="F122" i="1"/>
  <c r="I122" i="1"/>
  <c r="F123" i="1"/>
  <c r="I123" i="1"/>
  <c r="F115" i="1"/>
  <c r="I115" i="1"/>
  <c r="F106" i="1"/>
  <c r="I106" i="1"/>
  <c r="F107" i="1"/>
  <c r="F108" i="1"/>
  <c r="F109" i="1"/>
  <c r="I109" i="1"/>
  <c r="F110" i="1"/>
  <c r="F111" i="1"/>
  <c r="I111" i="1"/>
  <c r="F112" i="1"/>
  <c r="I112" i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D86" i="1"/>
  <c r="I87" i="1"/>
  <c r="I90" i="1"/>
  <c r="I92" i="1"/>
  <c r="I96" i="1"/>
  <c r="I97" i="1"/>
  <c r="I100" i="1"/>
  <c r="I108" i="1"/>
  <c r="I110" i="1"/>
  <c r="I117" i="1"/>
  <c r="I118" i="1"/>
  <c r="I128" i="1"/>
  <c r="I135" i="1"/>
  <c r="I136" i="1"/>
  <c r="I140" i="1"/>
  <c r="I141" i="1"/>
  <c r="I142" i="1"/>
  <c r="I144" i="1"/>
  <c r="I154" i="1"/>
  <c r="I155" i="1"/>
  <c r="I156" i="1"/>
  <c r="I73" i="1"/>
  <c r="I74" i="1"/>
  <c r="I80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F59" i="1"/>
  <c r="I59" i="1"/>
  <c r="I71" i="1"/>
  <c r="I152" i="1"/>
  <c r="I107" i="1"/>
  <c r="I67" i="1"/>
  <c r="I66" i="1"/>
  <c r="I64" i="1"/>
  <c r="I62" i="1"/>
  <c r="I60" i="1"/>
  <c r="I58" i="1"/>
  <c r="I57" i="1"/>
  <c r="I55" i="1"/>
  <c r="I54" i="1"/>
  <c r="I53" i="1"/>
  <c r="I51" i="1"/>
  <c r="I50" i="1"/>
  <c r="I49" i="1"/>
  <c r="I47" i="1"/>
  <c r="I46" i="1"/>
  <c r="I42" i="1"/>
  <c r="I32" i="1"/>
  <c r="I31" i="1"/>
  <c r="I26" i="1"/>
  <c r="I24" i="1"/>
  <c r="I22" i="1"/>
  <c r="I105" i="1"/>
  <c r="I127" i="1"/>
  <c r="F124" i="1"/>
  <c r="I124" i="1"/>
  <c r="I40" i="1"/>
  <c r="F147" i="1"/>
  <c r="I147" i="1"/>
  <c r="I148" i="1"/>
  <c r="I65" i="1"/>
  <c r="F63" i="1"/>
  <c r="I63" i="1"/>
  <c r="F76" i="1"/>
  <c r="I76" i="1"/>
  <c r="I77" i="1"/>
  <c r="I95" i="1"/>
  <c r="F138" i="1"/>
  <c r="I138" i="1"/>
  <c r="I139" i="1"/>
  <c r="F134" i="1"/>
  <c r="I134" i="1"/>
  <c r="I114" i="1"/>
  <c r="F104" i="1"/>
  <c r="I104" i="1"/>
  <c r="E85" i="1"/>
  <c r="F94" i="1"/>
  <c r="I94" i="1"/>
  <c r="H85" i="1"/>
  <c r="G85" i="1"/>
  <c r="D85" i="1"/>
  <c r="F86" i="1"/>
  <c r="F39" i="1"/>
  <c r="I29" i="1"/>
  <c r="F29" i="1"/>
  <c r="G10" i="1"/>
  <c r="F19" i="1"/>
  <c r="E10" i="1"/>
  <c r="H10" i="1"/>
  <c r="D10" i="1"/>
  <c r="I20" i="1"/>
  <c r="I19" i="1"/>
  <c r="F11" i="1"/>
  <c r="I12" i="1"/>
  <c r="I11" i="1"/>
  <c r="E160" i="1"/>
  <c r="F85" i="1"/>
  <c r="D160" i="1"/>
  <c r="H160" i="1"/>
  <c r="G160" i="1"/>
  <c r="I86" i="1"/>
  <c r="I85" i="1"/>
  <c r="I10" i="1"/>
  <c r="F10" i="1"/>
  <c r="F160" i="1"/>
  <c r="I160" i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<sst xmlns="http://schemas.openxmlformats.org/spreadsheetml/2006/main" count="162" uniqueCount="89">
  <si>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</si>
  <si>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</si>
  <si>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</si>
  <si>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</si>
  <si>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</si>
  <si>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</si>
  <si>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</si>
  <si>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</si>
  <si>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</si>
  <si>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</si>
  <si>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</si>
  <si>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</si>
  <si>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</si>
  <si>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</si>
  <si>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</si>
  <si>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</si>
  <si>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</si>
  <si>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</si>
  <si>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</si>
  <si>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</si>
  <si>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</si>
  <si>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</si>
  <si>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</si>
  <si>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</si>
  <si>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</si>
  <si>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</si>
  <si>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</si>
  <si>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</si>
  <si>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</si>
  <si>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</si>
  <si>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</si>
  <si>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</si>
  <si>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</si>
  <si>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</si>
  <si>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</si>
  <si>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</si>
  <si>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</si>
  <si>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</si>
  <si>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</si>
  <si>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</si>
  <si>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</si>
  <si>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</si>
  <si>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</si>
  <si>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</si>
  <si>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</si>
  <si>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</si>
  <si>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</si>
  <si>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</si>
  <si>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</si>
  <si>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</si>
  <si>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</si>
  <si>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</si>
  <si>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</si>
  <si>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</si>
  <si>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</si>
  <si>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</si>
  <si>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</si>
  <si>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</si>
  <si>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</si>
  <si>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</si>
  <si>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</si>
  <si>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</si>
  <si>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</si>
  <si>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</si>
  <si>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</si>
  <si>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</si>
  <si>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</si>
  <si>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</si>
  <si>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</si>
  <si>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</si>
  <si>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</si>
  <si>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</si>
  <si>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</si>
  <si>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</si>
  <si>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</si>
  <si>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</si>
  <si>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</si>
  <si>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</si>
  <si>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</si>
  <si>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</si>
  <si>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</si>
  <si>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</si>
  <si>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</si>
  <si>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</si>
  <si>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</si>
  <si>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</si>
  <si>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</si>
  <si>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Tecozautla (a)</t>
  </si>
  <si>
    <t>Del 1 de Enero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</si>
</sst>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10" activePane="bottomLeft" state="frozen"/>
      <selection pane="bottomLeft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8" t="s">
        <v>87</v>
      </c>
      <c r="C2" s="37"/>
      <c r="D2" s="37"/>
      <c r="E2" s="37"/>
      <c r="F2" s="37"/>
      <c r="G2" s="37"/>
      <c r="H2" s="37"/>
      <c r="I2" s="38"/>
    </row>
    <row r="3" spans="2:9" x14ac:dyDescent="0.2">
      <c r="B3" s="30" t="s">
        <v>0</v>
      </c>
      <c r="C3" s="39"/>
      <c r="D3" s="39"/>
      <c r="E3" s="39"/>
      <c r="F3" s="39"/>
      <c r="G3" s="39"/>
      <c r="H3" s="39"/>
      <c r="I3" s="40"/>
    </row>
    <row r="4" spans="2:9" x14ac:dyDescent="0.2">
      <c r="B4" s="30" t="s">
        <v>1</v>
      </c>
      <c r="C4" s="39"/>
      <c r="D4" s="39"/>
      <c r="E4" s="39"/>
      <c r="F4" s="39"/>
      <c r="G4" s="39"/>
      <c r="H4" s="39"/>
      <c r="I4" s="40"/>
    </row>
    <row r="5" spans="2:9" x14ac:dyDescent="0.2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 x14ac:dyDescent="0.25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 x14ac:dyDescent="0.2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 x14ac:dyDescent="0.25">
      <c r="B8" s="30"/>
      <c r="C8" s="31"/>
      <c r="D8" s="32"/>
      <c r="E8" s="41"/>
      <c r="F8" s="41"/>
      <c r="G8" s="41"/>
      <c r="H8" s="33"/>
      <c r="I8" s="35"/>
    </row>
    <row r="9" spans="2:9" ht="26.25" thickBot="1" x14ac:dyDescent="0.25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x14ac:dyDescent="0.2">
      <c r="B10" s="7" t="s">
        <v>11</v>
      </c>
      <c r="C10" s="8"/>
      <c r="D10" s="14">
        <f t="shared" ref="D10:I10" si="0">D11+D19+D29+D39+D49+D59+D72+D76+D63</f>
        <v>62529865.240000002</v>
      </c>
      <c r="E10" s="14">
        <f t="shared" si="0"/>
        <v>7559250.8899999997</v>
      </c>
      <c r="F10" s="14">
        <f t="shared" si="0"/>
        <v>70089116.129999995</v>
      </c>
      <c r="G10" s="14">
        <f t="shared" si="0"/>
        <v>47338120.140000001</v>
      </c>
      <c r="H10" s="14">
        <f t="shared" si="0"/>
        <v>47338120.140000001</v>
      </c>
      <c r="I10" s="14">
        <f t="shared" si="0"/>
        <v>22750995.989999998</v>
      </c>
    </row>
    <row r="11" spans="2:9" x14ac:dyDescent="0.2">
      <c r="B11" s="3" t="s">
        <v>12</v>
      </c>
      <c r="C11" s="9"/>
      <c r="D11" s="15">
        <f t="shared" ref="D11:I11" si="1">SUM(D12:D18)</f>
        <v>30458001.75</v>
      </c>
      <c r="E11" s="15">
        <f t="shared" si="1"/>
        <v>228879.4</v>
      </c>
      <c r="F11" s="15">
        <f t="shared" si="1"/>
        <v>30686881.149999999</v>
      </c>
      <c r="G11" s="15">
        <f t="shared" si="1"/>
        <v>19799841.879999999</v>
      </c>
      <c r="H11" s="15">
        <f t="shared" si="1"/>
        <v>19799841.879999999</v>
      </c>
      <c r="I11" s="15">
        <f t="shared" si="1"/>
        <v>10887039.27</v>
      </c>
    </row>
    <row r="12" spans="2:9" x14ac:dyDescent="0.2">
      <c r="B12" s="13" t="s">
        <v>13</v>
      </c>
      <c r="C12" s="11"/>
      <c r="D12" s="15">
        <v>23621812</v>
      </c>
      <c r="E12" s="16">
        <v>0</v>
      </c>
      <c r="F12" s="16">
        <f>D12+E12</f>
        <v>23621812</v>
      </c>
      <c r="G12" s="16">
        <v>17526755</v>
      </c>
      <c r="H12" s="16">
        <v>17526755</v>
      </c>
      <c r="I12" s="16">
        <f>F12-G12</f>
        <v>6095057</v>
      </c>
    </row>
    <row r="13" spans="2:9" x14ac:dyDescent="0.2">
      <c r="B13" s="13" t="s">
        <v>14</v>
      </c>
      <c r="C13" s="11"/>
      <c r="D13" s="15">
        <v>1507992</v>
      </c>
      <c r="E13" s="16">
        <v>0</v>
      </c>
      <c r="F13" s="16">
        <f t="shared" ref="F13:F18" si="2">D13+E13</f>
        <v>1507992</v>
      </c>
      <c r="G13" s="16">
        <v>1092460</v>
      </c>
      <c r="H13" s="16">
        <v>1092460</v>
      </c>
      <c r="I13" s="16">
        <f t="shared" ref="I13:I18" si="3">F13-G13</f>
        <v>415532</v>
      </c>
    </row>
    <row r="14" spans="2:9" x14ac:dyDescent="0.2">
      <c r="B14" s="13" t="s">
        <v>15</v>
      </c>
      <c r="C14" s="11"/>
      <c r="D14" s="15">
        <v>4008197.75</v>
      </c>
      <c r="E14" s="16">
        <v>98879.4</v>
      </c>
      <c r="F14" s="16">
        <f t="shared" si="2"/>
        <v>4107077.15</v>
      </c>
      <c r="G14" s="16">
        <v>515670</v>
      </c>
      <c r="H14" s="16">
        <v>515670</v>
      </c>
      <c r="I14" s="16">
        <f t="shared" si="3"/>
        <v>3591407.15</v>
      </c>
    </row>
    <row r="15" spans="2:9" x14ac:dyDescent="0.2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x14ac:dyDescent="0.2">
      <c r="B16" s="13" t="s">
        <v>17</v>
      </c>
      <c r="C16" s="11"/>
      <c r="D16" s="15">
        <v>1320000</v>
      </c>
      <c r="E16" s="16">
        <v>130000</v>
      </c>
      <c r="F16" s="16">
        <f t="shared" si="2"/>
        <v>1450000</v>
      </c>
      <c r="G16" s="16">
        <v>664956.88</v>
      </c>
      <c r="H16" s="16">
        <v>664956.88</v>
      </c>
      <c r="I16" s="16">
        <f t="shared" si="3"/>
        <v>785043.12</v>
      </c>
    </row>
    <row r="17" spans="2:9" x14ac:dyDescent="0.2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x14ac:dyDescent="0.2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x14ac:dyDescent="0.2">
      <c r="B19" s="3" t="s">
        <v>20</v>
      </c>
      <c r="C19" s="9"/>
      <c r="D19" s="15">
        <f t="shared" ref="D19:I19" si="4">SUM(D20:D28)</f>
        <v>8331186.25</v>
      </c>
      <c r="E19" s="15">
        <f t="shared" si="4"/>
        <v>1776830.75</v>
      </c>
      <c r="F19" s="15">
        <f t="shared" si="4"/>
        <v>10108017</v>
      </c>
      <c r="G19" s="15">
        <f t="shared" si="4"/>
        <v>6543612.4899999993</v>
      </c>
      <c r="H19" s="15">
        <f t="shared" si="4"/>
        <v>6543612.4899999993</v>
      </c>
      <c r="I19" s="15">
        <f t="shared" si="4"/>
        <v>3564404.51</v>
      </c>
    </row>
    <row r="20" spans="2:9" x14ac:dyDescent="0.2">
      <c r="B20" s="13" t="s">
        <v>21</v>
      </c>
      <c r="C20" s="11"/>
      <c r="D20" s="15">
        <v>3017813.64</v>
      </c>
      <c r="E20" s="16">
        <v>717109.36</v>
      </c>
      <c r="F20" s="15">
        <f t="shared" ref="F20:F28" si="5">D20+E20</f>
        <v>3734923</v>
      </c>
      <c r="G20" s="16">
        <v>2527702.77</v>
      </c>
      <c r="H20" s="16">
        <v>2527702.77</v>
      </c>
      <c r="I20" s="16">
        <f>F20-G20</f>
        <v>1207220.23</v>
      </c>
    </row>
    <row r="21" spans="2:9" x14ac:dyDescent="0.2">
      <c r="B21" s="13" t="s">
        <v>22</v>
      </c>
      <c r="C21" s="11"/>
      <c r="D21" s="15">
        <v>700003</v>
      </c>
      <c r="E21" s="16">
        <v>150000</v>
      </c>
      <c r="F21" s="15">
        <f t="shared" si="5"/>
        <v>850003</v>
      </c>
      <c r="G21" s="16">
        <v>681956.19</v>
      </c>
      <c r="H21" s="16">
        <v>681956.19</v>
      </c>
      <c r="I21" s="16">
        <f t="shared" ref="I21:I83" si="6">F21-G21</f>
        <v>168046.81000000006</v>
      </c>
    </row>
    <row r="22" spans="2:9" x14ac:dyDescent="0.2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x14ac:dyDescent="0.2">
      <c r="B23" s="13" t="s">
        <v>24</v>
      </c>
      <c r="C23" s="11"/>
      <c r="D23" s="15">
        <v>150000</v>
      </c>
      <c r="E23" s="16">
        <v>0</v>
      </c>
      <c r="F23" s="15">
        <f t="shared" si="5"/>
        <v>150000</v>
      </c>
      <c r="G23" s="16">
        <v>53031.66</v>
      </c>
      <c r="H23" s="16">
        <v>53031.66</v>
      </c>
      <c r="I23" s="16">
        <f t="shared" si="6"/>
        <v>96968.34</v>
      </c>
    </row>
    <row r="24" spans="2:9" x14ac:dyDescent="0.2">
      <c r="B24" s="13" t="s">
        <v>25</v>
      </c>
      <c r="C24" s="11"/>
      <c r="D24" s="15">
        <v>300004</v>
      </c>
      <c r="E24" s="16">
        <v>0</v>
      </c>
      <c r="F24" s="15">
        <f t="shared" si="5"/>
        <v>300004</v>
      </c>
      <c r="G24" s="16">
        <v>29949.08</v>
      </c>
      <c r="H24" s="16">
        <v>29949.08</v>
      </c>
      <c r="I24" s="16">
        <f t="shared" si="6"/>
        <v>270054.92</v>
      </c>
    </row>
    <row r="25" spans="2:9" x14ac:dyDescent="0.2">
      <c r="B25" s="13" t="s">
        <v>26</v>
      </c>
      <c r="C25" s="11"/>
      <c r="D25" s="15">
        <v>3753360.61</v>
      </c>
      <c r="E25" s="16">
        <v>509721.39</v>
      </c>
      <c r="F25" s="15">
        <f t="shared" si="5"/>
        <v>4263082</v>
      </c>
      <c r="G25" s="16">
        <v>2751225.3</v>
      </c>
      <c r="H25" s="16">
        <v>2751225.3</v>
      </c>
      <c r="I25" s="16">
        <f t="shared" si="6"/>
        <v>1511856.7000000002</v>
      </c>
    </row>
    <row r="26" spans="2:9" x14ac:dyDescent="0.2">
      <c r="B26" s="13" t="s">
        <v>27</v>
      </c>
      <c r="C26" s="11"/>
      <c r="D26" s="15">
        <v>150000</v>
      </c>
      <c r="E26" s="16">
        <v>30000</v>
      </c>
      <c r="F26" s="15">
        <f t="shared" si="5"/>
        <v>180000</v>
      </c>
      <c r="G26" s="16">
        <v>144437.06</v>
      </c>
      <c r="H26" s="16">
        <v>144437.06</v>
      </c>
      <c r="I26" s="16">
        <f t="shared" si="6"/>
        <v>35562.94</v>
      </c>
    </row>
    <row r="27" spans="2:9" x14ac:dyDescent="0.2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x14ac:dyDescent="0.2">
      <c r="B28" s="13" t="s">
        <v>29</v>
      </c>
      <c r="C28" s="11"/>
      <c r="D28" s="15">
        <v>260005</v>
      </c>
      <c r="E28" s="16">
        <v>370000</v>
      </c>
      <c r="F28" s="15">
        <f t="shared" si="5"/>
        <v>630005</v>
      </c>
      <c r="G28" s="16">
        <v>355310.43</v>
      </c>
      <c r="H28" s="16">
        <v>355310.43</v>
      </c>
      <c r="I28" s="16">
        <f t="shared" si="6"/>
        <v>274694.57</v>
      </c>
    </row>
    <row r="29" spans="2:9" x14ac:dyDescent="0.2">
      <c r="B29" s="3" t="s">
        <v>30</v>
      </c>
      <c r="C29" s="9"/>
      <c r="D29" s="15">
        <f t="shared" ref="D29:I29" si="7">SUM(D30:D38)</f>
        <v>18222215.130000003</v>
      </c>
      <c r="E29" s="15">
        <f t="shared" si="7"/>
        <v>5033714.6199999992</v>
      </c>
      <c r="F29" s="15">
        <f t="shared" si="7"/>
        <v>23255929.749999996</v>
      </c>
      <c r="G29" s="15">
        <f t="shared" si="7"/>
        <v>16495685.27</v>
      </c>
      <c r="H29" s="15">
        <f t="shared" si="7"/>
        <v>16495685.27</v>
      </c>
      <c r="I29" s="15">
        <f t="shared" si="7"/>
        <v>6760244.4799999986</v>
      </c>
    </row>
    <row r="30" spans="2:9" x14ac:dyDescent="0.2">
      <c r="B30" s="13" t="s">
        <v>31</v>
      </c>
      <c r="C30" s="11"/>
      <c r="D30" s="15">
        <v>140000</v>
      </c>
      <c r="E30" s="16">
        <v>294127</v>
      </c>
      <c r="F30" s="15">
        <f t="shared" ref="F30:F38" si="8">D30+E30</f>
        <v>434127</v>
      </c>
      <c r="G30" s="16">
        <v>333017.98</v>
      </c>
      <c r="H30" s="16">
        <v>333017.98</v>
      </c>
      <c r="I30" s="16">
        <f t="shared" si="6"/>
        <v>101109.02000000002</v>
      </c>
    </row>
    <row r="31" spans="2:9" x14ac:dyDescent="0.2">
      <c r="B31" s="13" t="s">
        <v>32</v>
      </c>
      <c r="C31" s="11"/>
      <c r="D31" s="15">
        <v>1974806</v>
      </c>
      <c r="E31" s="16">
        <v>-95672</v>
      </c>
      <c r="F31" s="15">
        <f t="shared" si="8"/>
        <v>1879134</v>
      </c>
      <c r="G31" s="16">
        <v>1540277.9</v>
      </c>
      <c r="H31" s="16">
        <v>1540277.9</v>
      </c>
      <c r="I31" s="16">
        <f t="shared" si="6"/>
        <v>338856.10000000009</v>
      </c>
    </row>
    <row r="32" spans="2:9" x14ac:dyDescent="0.2">
      <c r="B32" s="13" t="s">
        <v>33</v>
      </c>
      <c r="C32" s="11"/>
      <c r="D32" s="15">
        <v>500000</v>
      </c>
      <c r="E32" s="16">
        <v>550236.14</v>
      </c>
      <c r="F32" s="15">
        <f t="shared" si="8"/>
        <v>1050236.1400000001</v>
      </c>
      <c r="G32" s="16">
        <v>557761.98</v>
      </c>
      <c r="H32" s="16">
        <v>557761.98</v>
      </c>
      <c r="I32" s="16">
        <f t="shared" si="6"/>
        <v>492474.16000000015</v>
      </c>
    </row>
    <row r="33" spans="2:9" x14ac:dyDescent="0.2">
      <c r="B33" s="13" t="s">
        <v>34</v>
      </c>
      <c r="C33" s="11"/>
      <c r="D33" s="15">
        <v>46366</v>
      </c>
      <c r="E33" s="16">
        <v>72367.83</v>
      </c>
      <c r="F33" s="15">
        <f t="shared" si="8"/>
        <v>118733.83</v>
      </c>
      <c r="G33" s="16">
        <v>52916.85</v>
      </c>
      <c r="H33" s="16">
        <v>52916.85</v>
      </c>
      <c r="I33" s="16">
        <f t="shared" si="6"/>
        <v>65816.98000000001</v>
      </c>
    </row>
    <row r="34" spans="2:9" x14ac:dyDescent="0.2">
      <c r="B34" s="13" t="s">
        <v>35</v>
      </c>
      <c r="C34" s="11"/>
      <c r="D34" s="15">
        <v>3572363.87</v>
      </c>
      <c r="E34" s="16">
        <v>4729679.5999999996</v>
      </c>
      <c r="F34" s="15">
        <f t="shared" si="8"/>
        <v>8302043.4699999997</v>
      </c>
      <c r="G34" s="16">
        <v>5557094.29</v>
      </c>
      <c r="H34" s="16">
        <v>5557094.29</v>
      </c>
      <c r="I34" s="16">
        <f t="shared" si="6"/>
        <v>2744949.1799999997</v>
      </c>
    </row>
    <row r="35" spans="2:9" x14ac:dyDescent="0.2">
      <c r="B35" s="13" t="s">
        <v>36</v>
      </c>
      <c r="C35" s="11"/>
      <c r="D35" s="15">
        <v>300007</v>
      </c>
      <c r="E35" s="16">
        <v>281500</v>
      </c>
      <c r="F35" s="15">
        <f t="shared" si="8"/>
        <v>581507</v>
      </c>
      <c r="G35" s="16">
        <v>497082.74</v>
      </c>
      <c r="H35" s="16">
        <v>497082.74</v>
      </c>
      <c r="I35" s="16">
        <f t="shared" si="6"/>
        <v>84424.260000000009</v>
      </c>
    </row>
    <row r="36" spans="2:9" x14ac:dyDescent="0.2">
      <c r="B36" s="13" t="s">
        <v>37</v>
      </c>
      <c r="C36" s="11"/>
      <c r="D36" s="15">
        <v>400000</v>
      </c>
      <c r="E36" s="16">
        <v>40000</v>
      </c>
      <c r="F36" s="15">
        <f t="shared" si="8"/>
        <v>440000</v>
      </c>
      <c r="G36" s="16">
        <v>233971.85</v>
      </c>
      <c r="H36" s="16">
        <v>233971.85</v>
      </c>
      <c r="I36" s="16">
        <f t="shared" si="6"/>
        <v>206028.15</v>
      </c>
    </row>
    <row r="37" spans="2:9" x14ac:dyDescent="0.2">
      <c r="B37" s="13" t="s">
        <v>38</v>
      </c>
      <c r="C37" s="11"/>
      <c r="D37" s="15">
        <v>6891288.1600000001</v>
      </c>
      <c r="E37" s="16">
        <v>2401508.7000000002</v>
      </c>
      <c r="F37" s="15">
        <f t="shared" si="8"/>
        <v>9292796.8599999994</v>
      </c>
      <c r="G37" s="16">
        <v>7551310.6799999997</v>
      </c>
      <c r="H37" s="16">
        <v>7551310.6799999997</v>
      </c>
      <c r="I37" s="16">
        <f t="shared" si="6"/>
        <v>1741486.1799999997</v>
      </c>
    </row>
    <row r="38" spans="2:9" x14ac:dyDescent="0.2">
      <c r="B38" s="13" t="s">
        <v>39</v>
      </c>
      <c r="C38" s="11"/>
      <c r="D38" s="15">
        <v>4397384.0999999996</v>
      </c>
      <c r="E38" s="16">
        <v>-3240032.65</v>
      </c>
      <c r="F38" s="15">
        <f t="shared" si="8"/>
        <v>1157351.4499999997</v>
      </c>
      <c r="G38" s="16">
        <v>172251</v>
      </c>
      <c r="H38" s="16">
        <v>172251</v>
      </c>
      <c r="I38" s="16">
        <f t="shared" si="6"/>
        <v>985100.44999999972</v>
      </c>
    </row>
    <row r="39" spans="2:9" ht="25.5" customHeight="1" x14ac:dyDescent="0.2">
      <c r="B39" s="26" t="s">
        <v>40</v>
      </c>
      <c r="C39" s="27"/>
      <c r="D39" s="15">
        <f t="shared" ref="D39:I39" si="9">SUM(D40:D48)</f>
        <v>5288462.1100000003</v>
      </c>
      <c r="E39" s="15">
        <f t="shared" si="9"/>
        <v>639826.12</v>
      </c>
      <c r="F39" s="15">
        <f>SUM(F40:F48)</f>
        <v>5928288.2300000004</v>
      </c>
      <c r="G39" s="15">
        <f t="shared" si="9"/>
        <v>4408946.93</v>
      </c>
      <c r="H39" s="15">
        <f t="shared" si="9"/>
        <v>4408946.93</v>
      </c>
      <c r="I39" s="15">
        <f t="shared" si="9"/>
        <v>1519341.3000000007</v>
      </c>
    </row>
    <row r="40" spans="2:9" x14ac:dyDescent="0.2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x14ac:dyDescent="0.2">
      <c r="B41" s="13" t="s">
        <v>42</v>
      </c>
      <c r="C41" s="11"/>
      <c r="D41" s="15"/>
      <c r="E41" s="16"/>
      <c r="F41" s="15">
        <f t="shared" ref="F41:F83" si="10">D41+E41</f>
        <v>0</v>
      </c>
      <c r="G41" s="16"/>
      <c r="H41" s="16"/>
      <c r="I41" s="16">
        <f t="shared" si="6"/>
        <v>0</v>
      </c>
    </row>
    <row r="42" spans="2:9" x14ac:dyDescent="0.2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x14ac:dyDescent="0.2">
      <c r="B43" s="13" t="s">
        <v>44</v>
      </c>
      <c r="C43" s="11"/>
      <c r="D43" s="15">
        <v>5288462.1100000003</v>
      </c>
      <c r="E43" s="16">
        <v>639826.12</v>
      </c>
      <c r="F43" s="15">
        <f t="shared" si="10"/>
        <v>5928288.2300000004</v>
      </c>
      <c r="G43" s="16">
        <v>4408946.93</v>
      </c>
      <c r="H43" s="16">
        <v>4408946.93</v>
      </c>
      <c r="I43" s="16">
        <f t="shared" si="6"/>
        <v>1519341.3000000007</v>
      </c>
    </row>
    <row r="44" spans="2:9" x14ac:dyDescent="0.2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x14ac:dyDescent="0.2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x14ac:dyDescent="0.2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2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x14ac:dyDescent="0.2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2">
      <c r="B49" s="26" t="s">
        <v>50</v>
      </c>
      <c r="C49" s="27"/>
      <c r="D49" s="15">
        <f t="shared" ref="D49:I49" si="11">SUM(D50:D58)</f>
        <v>230000</v>
      </c>
      <c r="E49" s="15">
        <f t="shared" si="11"/>
        <v>-120000</v>
      </c>
      <c r="F49" s="15">
        <f t="shared" si="11"/>
        <v>110000</v>
      </c>
      <c r="G49" s="15">
        <f t="shared" si="11"/>
        <v>90033.57</v>
      </c>
      <c r="H49" s="15">
        <f t="shared" si="11"/>
        <v>90033.57</v>
      </c>
      <c r="I49" s="15">
        <f t="shared" si="11"/>
        <v>19966.429999999993</v>
      </c>
    </row>
    <row r="50" spans="2:9" x14ac:dyDescent="0.2">
      <c r="B50" s="13" t="s">
        <v>51</v>
      </c>
      <c r="C50" s="11"/>
      <c r="D50" s="15">
        <v>230000</v>
      </c>
      <c r="E50" s="16">
        <v>-120000</v>
      </c>
      <c r="F50" s="15">
        <f t="shared" si="10"/>
        <v>110000</v>
      </c>
      <c r="G50" s="16">
        <v>90033.57</v>
      </c>
      <c r="H50" s="16">
        <v>90033.57</v>
      </c>
      <c r="I50" s="16">
        <f t="shared" si="6"/>
        <v>19966.429999999993</v>
      </c>
    </row>
    <row r="51" spans="2:9" x14ac:dyDescent="0.2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x14ac:dyDescent="0.2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2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x14ac:dyDescent="0.2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x14ac:dyDescent="0.2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x14ac:dyDescent="0.2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x14ac:dyDescent="0.2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2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x14ac:dyDescent="0.2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x14ac:dyDescent="0.2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x14ac:dyDescent="0.2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x14ac:dyDescent="0.2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2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x14ac:dyDescent="0.2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x14ac:dyDescent="0.2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2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2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2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2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2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2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2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x14ac:dyDescent="0.2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x14ac:dyDescent="0.2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2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2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x14ac:dyDescent="0.2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x14ac:dyDescent="0.2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x14ac:dyDescent="0.2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2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2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2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2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2">
      <c r="B84" s="22"/>
      <c r="C84" s="23"/>
      <c r="D84" s="24"/>
      <c r="E84" s="25"/>
      <c r="F84" s="25"/>
      <c r="G84" s="25"/>
      <c r="H84" s="25"/>
      <c r="I84" s="25"/>
    </row>
    <row r="85" spans="2:9" x14ac:dyDescent="0.2">
      <c r="B85" s="19" t="s">
        <v>85</v>
      </c>
      <c r="C85" s="20"/>
      <c r="D85" s="21">
        <f t="shared" ref="D85:I85" si="12">D86+D104+D94+D114+D124+D134+D138+D147+D151</f>
        <v>52241178</v>
      </c>
      <c r="E85" s="21">
        <f>E86+E104+E94+E114+E124+E134+E138+E147+E151</f>
        <v>6472918</v>
      </c>
      <c r="F85" s="21">
        <f t="shared" si="12"/>
        <v>58714096</v>
      </c>
      <c r="G85" s="21">
        <f>G86+G104+G94+G114+G124+G134+G138+G147+G151</f>
        <v>17857653.850000001</v>
      </c>
      <c r="H85" s="21">
        <f>H86+H104+H94+H114+H124+H134+H138+H147+H151</f>
        <v>17857653.850000001</v>
      </c>
      <c r="I85" s="21">
        <f t="shared" si="12"/>
        <v>40856442.149999999</v>
      </c>
    </row>
    <row r="86" spans="2:9" x14ac:dyDescent="0.2">
      <c r="B86" s="3" t="s">
        <v>12</v>
      </c>
      <c r="C86" s="9"/>
      <c r="D86" s="15">
        <f>SUM(D87:D93)</f>
        <v>6271880.79</v>
      </c>
      <c r="E86" s="15">
        <f>SUM(E87:E93)</f>
        <v>543000</v>
      </c>
      <c r="F86" s="15">
        <f>SUM(F87:F93)</f>
        <v>6814880.79</v>
      </c>
      <c r="G86" s="15">
        <f>SUM(G87:G93)</f>
        <v>4312524.47</v>
      </c>
      <c r="H86" s="15">
        <f>SUM(H87:H93)</f>
        <v>4312524.47</v>
      </c>
      <c r="I86" s="16">
        <f t="shared" ref="I86:I149" si="13">F86-G86</f>
        <v>2502356.3200000003</v>
      </c>
    </row>
    <row r="87" spans="2:9" x14ac:dyDescent="0.2">
      <c r="B87" s="13" t="s">
        <v>13</v>
      </c>
      <c r="C87" s="11"/>
      <c r="D87" s="15">
        <v>4642848</v>
      </c>
      <c r="E87" s="16">
        <v>0</v>
      </c>
      <c r="F87" s="15">
        <f t="shared" ref="F87:F103" si="14">D87+E87</f>
        <v>4642848</v>
      </c>
      <c r="G87" s="16">
        <v>3413906</v>
      </c>
      <c r="H87" s="16">
        <v>3413906</v>
      </c>
      <c r="I87" s="16">
        <f t="shared" si="13"/>
        <v>1228942</v>
      </c>
    </row>
    <row r="88" spans="2:9" x14ac:dyDescent="0.2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x14ac:dyDescent="0.2">
      <c r="B89" s="13" t="s">
        <v>15</v>
      </c>
      <c r="C89" s="11"/>
      <c r="D89" s="15">
        <v>1237032.79</v>
      </c>
      <c r="E89" s="16">
        <v>373000</v>
      </c>
      <c r="F89" s="15">
        <f t="shared" si="14"/>
        <v>1610032.79</v>
      </c>
      <c r="G89" s="16">
        <v>621617</v>
      </c>
      <c r="H89" s="16">
        <v>621617</v>
      </c>
      <c r="I89" s="16">
        <f t="shared" si="13"/>
        <v>988415.79</v>
      </c>
    </row>
    <row r="90" spans="2:9" x14ac:dyDescent="0.2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x14ac:dyDescent="0.2">
      <c r="B91" s="13" t="s">
        <v>17</v>
      </c>
      <c r="C91" s="11"/>
      <c r="D91" s="15">
        <v>392000</v>
      </c>
      <c r="E91" s="16">
        <v>170000</v>
      </c>
      <c r="F91" s="15">
        <f t="shared" si="14"/>
        <v>562000</v>
      </c>
      <c r="G91" s="16">
        <v>277001.46999999997</v>
      </c>
      <c r="H91" s="16">
        <v>277001.46999999997</v>
      </c>
      <c r="I91" s="16">
        <f t="shared" si="13"/>
        <v>284998.53000000003</v>
      </c>
    </row>
    <row r="92" spans="2:9" x14ac:dyDescent="0.2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x14ac:dyDescent="0.2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2">
      <c r="B94" s="3" t="s">
        <v>20</v>
      </c>
      <c r="C94" s="9"/>
      <c r="D94" s="15">
        <f>SUM(D95:D103)</f>
        <v>4300000</v>
      </c>
      <c r="E94" s="15">
        <f>SUM(E95:E103)</f>
        <v>1310823.0900000001</v>
      </c>
      <c r="F94" s="15">
        <f>SUM(F95:F103)</f>
        <v>5610823.0899999999</v>
      </c>
      <c r="G94" s="15">
        <f>SUM(G95:G103)</f>
        <v>3895375.43</v>
      </c>
      <c r="H94" s="15">
        <f>SUM(H95:H103)</f>
        <v>3895375.43</v>
      </c>
      <c r="I94" s="16">
        <f t="shared" si="13"/>
        <v>1715447.6599999997</v>
      </c>
    </row>
    <row r="95" spans="2:9" x14ac:dyDescent="0.2">
      <c r="B95" s="13" t="s">
        <v>21</v>
      </c>
      <c r="C95" s="11"/>
      <c r="D95" s="15">
        <v>0</v>
      </c>
      <c r="E95" s="16">
        <v>520000</v>
      </c>
      <c r="F95" s="15">
        <f t="shared" si="14"/>
        <v>520000</v>
      </c>
      <c r="G95" s="16">
        <v>197187.74</v>
      </c>
      <c r="H95" s="16">
        <v>197187.74</v>
      </c>
      <c r="I95" s="16">
        <f t="shared" si="13"/>
        <v>322812.26</v>
      </c>
    </row>
    <row r="96" spans="2:9" x14ac:dyDescent="0.2">
      <c r="B96" s="13" t="s">
        <v>22</v>
      </c>
      <c r="C96" s="11"/>
      <c r="D96" s="15">
        <v>50000</v>
      </c>
      <c r="E96" s="16">
        <v>0</v>
      </c>
      <c r="F96" s="15">
        <f t="shared" si="14"/>
        <v>50000</v>
      </c>
      <c r="G96" s="16">
        <v>0</v>
      </c>
      <c r="H96" s="16">
        <v>0</v>
      </c>
      <c r="I96" s="16">
        <f t="shared" si="13"/>
        <v>50000</v>
      </c>
    </row>
    <row r="97" spans="2:9" x14ac:dyDescent="0.2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x14ac:dyDescent="0.2">
      <c r="B98" s="13" t="s">
        <v>24</v>
      </c>
      <c r="C98" s="11"/>
      <c r="D98" s="15">
        <v>700000</v>
      </c>
      <c r="E98" s="16">
        <v>-130000</v>
      </c>
      <c r="F98" s="15">
        <f t="shared" si="14"/>
        <v>570000</v>
      </c>
      <c r="G98" s="16">
        <v>345220.71</v>
      </c>
      <c r="H98" s="16">
        <v>345220.71</v>
      </c>
      <c r="I98" s="16">
        <f t="shared" si="13"/>
        <v>224779.28999999998</v>
      </c>
    </row>
    <row r="99" spans="2:9" x14ac:dyDescent="0.2">
      <c r="B99" s="13" t="s">
        <v>25</v>
      </c>
      <c r="C99" s="11"/>
      <c r="D99" s="15">
        <v>50000</v>
      </c>
      <c r="E99" s="16">
        <v>50000</v>
      </c>
      <c r="F99" s="15">
        <f t="shared" si="14"/>
        <v>100000</v>
      </c>
      <c r="G99" s="16">
        <v>51781.11</v>
      </c>
      <c r="H99" s="16">
        <v>51781.11</v>
      </c>
      <c r="I99" s="16">
        <f t="shared" si="13"/>
        <v>48218.89</v>
      </c>
    </row>
    <row r="100" spans="2:9" x14ac:dyDescent="0.2">
      <c r="B100" s="13" t="s">
        <v>26</v>
      </c>
      <c r="C100" s="11"/>
      <c r="D100" s="15">
        <v>3200000</v>
      </c>
      <c r="E100" s="16">
        <v>450000</v>
      </c>
      <c r="F100" s="15">
        <f t="shared" si="14"/>
        <v>3650000</v>
      </c>
      <c r="G100" s="16">
        <v>2680024.1800000002</v>
      </c>
      <c r="H100" s="16">
        <v>2680024.1800000002</v>
      </c>
      <c r="I100" s="16">
        <f t="shared" si="13"/>
        <v>969975.81999999983</v>
      </c>
    </row>
    <row r="101" spans="2:9" x14ac:dyDescent="0.2">
      <c r="B101" s="13" t="s">
        <v>27</v>
      </c>
      <c r="C101" s="11"/>
      <c r="D101" s="15">
        <v>200000</v>
      </c>
      <c r="E101" s="16">
        <v>237823.09</v>
      </c>
      <c r="F101" s="15">
        <f t="shared" si="14"/>
        <v>437823.08999999997</v>
      </c>
      <c r="G101" s="16">
        <v>437823.09</v>
      </c>
      <c r="H101" s="16">
        <v>437823.09</v>
      </c>
      <c r="I101" s="16">
        <f t="shared" si="13"/>
        <v>0</v>
      </c>
    </row>
    <row r="102" spans="2:9" x14ac:dyDescent="0.2">
      <c r="B102" s="13" t="s">
        <v>28</v>
      </c>
      <c r="C102" s="11"/>
      <c r="D102" s="15">
        <v>100000</v>
      </c>
      <c r="E102" s="16">
        <v>183000</v>
      </c>
      <c r="F102" s="15">
        <f t="shared" si="14"/>
        <v>283000</v>
      </c>
      <c r="G102" s="16">
        <v>183338.6</v>
      </c>
      <c r="H102" s="16">
        <v>183338.6</v>
      </c>
      <c r="I102" s="16">
        <f t="shared" si="13"/>
        <v>99661.4</v>
      </c>
    </row>
    <row r="103" spans="2:9" x14ac:dyDescent="0.2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x14ac:dyDescent="0.2">
      <c r="B104" s="3" t="s">
        <v>30</v>
      </c>
      <c r="C104" s="9"/>
      <c r="D104" s="15">
        <f>SUM(D105:D113)</f>
        <v>10662000</v>
      </c>
      <c r="E104" s="15">
        <f>SUM(E105:E113)</f>
        <v>434103.2</v>
      </c>
      <c r="F104" s="15">
        <f>SUM(F105:F113)</f>
        <v>11096103.199999999</v>
      </c>
      <c r="G104" s="15">
        <f>SUM(G105:G113)</f>
        <v>8992329.9300000016</v>
      </c>
      <c r="H104" s="15">
        <f>SUM(H105:H113)</f>
        <v>8992329.9300000016</v>
      </c>
      <c r="I104" s="16">
        <f t="shared" si="13"/>
        <v>2103773.2699999977</v>
      </c>
    </row>
    <row r="105" spans="2:9" x14ac:dyDescent="0.2">
      <c r="B105" s="13" t="s">
        <v>31</v>
      </c>
      <c r="C105" s="11"/>
      <c r="D105" s="15">
        <v>10012000</v>
      </c>
      <c r="E105" s="16">
        <v>0</v>
      </c>
      <c r="F105" s="16">
        <f>D105+E105</f>
        <v>10012000</v>
      </c>
      <c r="G105" s="16">
        <v>8073022.9000000004</v>
      </c>
      <c r="H105" s="16">
        <v>8073022.9000000004</v>
      </c>
      <c r="I105" s="16">
        <f t="shared" si="13"/>
        <v>1938977.0999999996</v>
      </c>
    </row>
    <row r="106" spans="2:9" x14ac:dyDescent="0.2">
      <c r="B106" s="13" t="s">
        <v>32</v>
      </c>
      <c r="C106" s="11"/>
      <c r="D106" s="15"/>
      <c r="E106" s="16"/>
      <c r="F106" s="16">
        <f t="shared" ref="F106:F113" si="15">D106+E106</f>
        <v>0</v>
      </c>
      <c r="G106" s="16"/>
      <c r="H106" s="16"/>
      <c r="I106" s="16">
        <f t="shared" si="13"/>
        <v>0</v>
      </c>
    </row>
    <row r="107" spans="2:9" x14ac:dyDescent="0.2">
      <c r="B107" s="13" t="s">
        <v>33</v>
      </c>
      <c r="C107" s="11"/>
      <c r="D107" s="15">
        <v>0</v>
      </c>
      <c r="E107" s="16">
        <v>291980</v>
      </c>
      <c r="F107" s="16">
        <f t="shared" si="15"/>
        <v>291980</v>
      </c>
      <c r="G107" s="16">
        <v>266980</v>
      </c>
      <c r="H107" s="16">
        <v>266980</v>
      </c>
      <c r="I107" s="16">
        <f t="shared" si="13"/>
        <v>25000</v>
      </c>
    </row>
    <row r="108" spans="2:9" x14ac:dyDescent="0.2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x14ac:dyDescent="0.2">
      <c r="B109" s="13" t="s">
        <v>35</v>
      </c>
      <c r="C109" s="11"/>
      <c r="D109" s="15">
        <v>500000</v>
      </c>
      <c r="E109" s="16">
        <v>85187.199999999997</v>
      </c>
      <c r="F109" s="16">
        <f t="shared" si="15"/>
        <v>585187.19999999995</v>
      </c>
      <c r="G109" s="16">
        <v>551115.64</v>
      </c>
      <c r="H109" s="16">
        <v>551115.64</v>
      </c>
      <c r="I109" s="16">
        <f t="shared" si="13"/>
        <v>34071.559999999939</v>
      </c>
    </row>
    <row r="110" spans="2:9" x14ac:dyDescent="0.2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x14ac:dyDescent="0.2">
      <c r="B111" s="13" t="s">
        <v>37</v>
      </c>
      <c r="C111" s="11"/>
      <c r="D111" s="15">
        <v>150000</v>
      </c>
      <c r="E111" s="16">
        <v>0</v>
      </c>
      <c r="F111" s="16">
        <f t="shared" si="15"/>
        <v>150000</v>
      </c>
      <c r="G111" s="16">
        <v>44275.39</v>
      </c>
      <c r="H111" s="16">
        <v>44275.39</v>
      </c>
      <c r="I111" s="16">
        <f t="shared" si="13"/>
        <v>105724.61</v>
      </c>
    </row>
    <row r="112" spans="2:9" x14ac:dyDescent="0.2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x14ac:dyDescent="0.2">
      <c r="B113" s="13" t="s">
        <v>39</v>
      </c>
      <c r="C113" s="11"/>
      <c r="D113" s="15">
        <v>0</v>
      </c>
      <c r="E113" s="16">
        <v>56936</v>
      </c>
      <c r="F113" s="16">
        <f t="shared" si="15"/>
        <v>56936</v>
      </c>
      <c r="G113" s="16">
        <v>56936</v>
      </c>
      <c r="H113" s="16">
        <v>56936</v>
      </c>
      <c r="I113" s="16">
        <f t="shared" si="13"/>
        <v>0</v>
      </c>
    </row>
    <row r="114" spans="2:9" ht="25.5" customHeight="1" x14ac:dyDescent="0.2">
      <c r="B114" s="26" t="s">
        <v>40</v>
      </c>
      <c r="C114" s="27"/>
      <c r="D114" s="15">
        <f>SUM(D115:D123)</f>
        <v>1649238.21</v>
      </c>
      <c r="E114" s="15">
        <f>SUM(E115:E123)</f>
        <v>931983.71</v>
      </c>
      <c r="F114" s="15">
        <f>SUM(F115:F123)</f>
        <v>2581221.92</v>
      </c>
      <c r="G114" s="15">
        <f>SUM(G115:G123)</f>
        <v>601426.02</v>
      </c>
      <c r="H114" s="15">
        <f>SUM(H115:H123)</f>
        <v>601426.02</v>
      </c>
      <c r="I114" s="16">
        <f t="shared" si="13"/>
        <v>1979795.9</v>
      </c>
    </row>
    <row r="115" spans="2:9" x14ac:dyDescent="0.2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x14ac:dyDescent="0.2">
      <c r="B116" s="13" t="s">
        <v>42</v>
      </c>
      <c r="C116" s="11"/>
      <c r="D116" s="15"/>
      <c r="E116" s="16"/>
      <c r="F116" s="16">
        <f t="shared" ref="F116:F123" si="16">D116+E116</f>
        <v>0</v>
      </c>
      <c r="G116" s="16"/>
      <c r="H116" s="16"/>
      <c r="I116" s="16">
        <f t="shared" si="13"/>
        <v>0</v>
      </c>
    </row>
    <row r="117" spans="2:9" x14ac:dyDescent="0.2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x14ac:dyDescent="0.2">
      <c r="B118" s="13" t="s">
        <v>44</v>
      </c>
      <c r="C118" s="11"/>
      <c r="D118" s="15">
        <v>1649238.21</v>
      </c>
      <c r="E118" s="16">
        <v>931983.71</v>
      </c>
      <c r="F118" s="16">
        <f t="shared" si="16"/>
        <v>2581221.92</v>
      </c>
      <c r="G118" s="16">
        <v>601426.02</v>
      </c>
      <c r="H118" s="16">
        <v>601426.02</v>
      </c>
      <c r="I118" s="16">
        <f t="shared" si="13"/>
        <v>1979795.9</v>
      </c>
    </row>
    <row r="119" spans="2:9" x14ac:dyDescent="0.2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x14ac:dyDescent="0.2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2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2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2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2">
      <c r="B124" s="3" t="s">
        <v>50</v>
      </c>
      <c r="C124" s="9"/>
      <c r="D124" s="15">
        <f>SUM(D125:D133)</f>
        <v>0</v>
      </c>
      <c r="E124" s="15">
        <f>SUM(E125:E133)</f>
        <v>55998</v>
      </c>
      <c r="F124" s="15">
        <f>SUM(F125:F133)</f>
        <v>55998</v>
      </c>
      <c r="G124" s="15">
        <f>SUM(G125:G133)</f>
        <v>55998</v>
      </c>
      <c r="H124" s="15">
        <f>SUM(H125:H133)</f>
        <v>55998</v>
      </c>
      <c r="I124" s="16">
        <f t="shared" si="13"/>
        <v>0</v>
      </c>
    </row>
    <row r="125" spans="2:9" x14ac:dyDescent="0.2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x14ac:dyDescent="0.2">
      <c r="B126" s="13" t="s">
        <v>52</v>
      </c>
      <c r="C126" s="11"/>
      <c r="D126" s="15"/>
      <c r="E126" s="16"/>
      <c r="F126" s="16">
        <f t="shared" ref="F126:F133" si="17">D126+E126</f>
        <v>0</v>
      </c>
      <c r="G126" s="16"/>
      <c r="H126" s="16"/>
      <c r="I126" s="16">
        <f t="shared" si="13"/>
        <v>0</v>
      </c>
    </row>
    <row r="127" spans="2:9" x14ac:dyDescent="0.2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x14ac:dyDescent="0.2">
      <c r="B128" s="13" t="s">
        <v>54</v>
      </c>
      <c r="C128" s="11"/>
      <c r="D128" s="15">
        <v>0</v>
      </c>
      <c r="E128" s="16">
        <v>55998</v>
      </c>
      <c r="F128" s="16">
        <f t="shared" si="17"/>
        <v>55998</v>
      </c>
      <c r="G128" s="16">
        <v>55998</v>
      </c>
      <c r="H128" s="16">
        <v>55998</v>
      </c>
      <c r="I128" s="16">
        <f t="shared" si="13"/>
        <v>0</v>
      </c>
    </row>
    <row r="129" spans="2:9" x14ac:dyDescent="0.2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2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2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x14ac:dyDescent="0.2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2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2">
      <c r="B134" s="3" t="s">
        <v>60</v>
      </c>
      <c r="C134" s="9"/>
      <c r="D134" s="15">
        <f>SUM(D135:D137)</f>
        <v>29358059</v>
      </c>
      <c r="E134" s="15">
        <f>SUM(E135:E137)</f>
        <v>3197010</v>
      </c>
      <c r="F134" s="15">
        <f>SUM(F135:F137)</f>
        <v>32555069</v>
      </c>
      <c r="G134" s="15">
        <f>SUM(G135:G137)</f>
        <v>0</v>
      </c>
      <c r="H134" s="15">
        <f>SUM(H135:H137)</f>
        <v>0</v>
      </c>
      <c r="I134" s="16">
        <f t="shared" si="13"/>
        <v>32555069</v>
      </c>
    </row>
    <row r="135" spans="2:9" x14ac:dyDescent="0.2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x14ac:dyDescent="0.2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x14ac:dyDescent="0.2">
      <c r="B137" s="13" t="s">
        <v>63</v>
      </c>
      <c r="C137" s="11"/>
      <c r="D137" s="15">
        <v>29358059</v>
      </c>
      <c r="E137" s="16">
        <v>3197010</v>
      </c>
      <c r="F137" s="16">
        <f>D137+E137</f>
        <v>32555069</v>
      </c>
      <c r="G137" s="16">
        <v>0</v>
      </c>
      <c r="H137" s="16">
        <v>0</v>
      </c>
      <c r="I137" s="16">
        <f t="shared" si="13"/>
        <v>32555069</v>
      </c>
    </row>
    <row r="138" spans="2:9" x14ac:dyDescent="0.2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x14ac:dyDescent="0.2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x14ac:dyDescent="0.2">
      <c r="B140" s="13" t="s">
        <v>66</v>
      </c>
      <c r="C140" s="11"/>
      <c r="D140" s="15"/>
      <c r="E140" s="16"/>
      <c r="F140" s="16">
        <f t="shared" ref="F140:F146" si="18">D140+E140</f>
        <v>0</v>
      </c>
      <c r="G140" s="16"/>
      <c r="H140" s="16"/>
      <c r="I140" s="16">
        <f t="shared" si="13"/>
        <v>0</v>
      </c>
    </row>
    <row r="141" spans="2:9" x14ac:dyDescent="0.2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x14ac:dyDescent="0.2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2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2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2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2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2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x14ac:dyDescent="0.2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x14ac:dyDescent="0.2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2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t="shared" ref="I150:I158" si="19">F150-G150</f>
        <v>0</v>
      </c>
    </row>
    <row r="151" spans="2:9" x14ac:dyDescent="0.2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x14ac:dyDescent="0.2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x14ac:dyDescent="0.2">
      <c r="B153" s="13" t="s">
        <v>79</v>
      </c>
      <c r="C153" s="11"/>
      <c r="D153" s="15"/>
      <c r="E153" s="16"/>
      <c r="F153" s="16">
        <f t="shared" ref="F153:F158" si="20">D153+E153</f>
        <v>0</v>
      </c>
      <c r="G153" s="16"/>
      <c r="H153" s="16"/>
      <c r="I153" s="16">
        <f t="shared" si="19"/>
        <v>0</v>
      </c>
    </row>
    <row r="154" spans="2:9" x14ac:dyDescent="0.2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x14ac:dyDescent="0.2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2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2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2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2">
      <c r="B159" s="3"/>
      <c r="C159" s="9"/>
      <c r="D159" s="15"/>
      <c r="E159" s="16"/>
      <c r="F159" s="16"/>
      <c r="G159" s="16"/>
      <c r="H159" s="16"/>
      <c r="I159" s="16"/>
    </row>
    <row r="160" spans="2:9" x14ac:dyDescent="0.2">
      <c r="B160" s="4" t="s">
        <v>86</v>
      </c>
      <c r="C160" s="10"/>
      <c r="D160" s="14">
        <f t="shared" ref="D160:I160" si="21">D10+D85</f>
        <v>114771043.24000001</v>
      </c>
      <c r="E160" s="14">
        <f t="shared" si="21"/>
        <v>14032168.890000001</v>
      </c>
      <c r="F160" s="14">
        <f t="shared" si="21"/>
        <v>128803212.13</v>
      </c>
      <c r="G160" s="14">
        <f t="shared" si="21"/>
        <v>65195773.990000002</v>
      </c>
      <c r="H160" s="14">
        <f t="shared" si="21"/>
        <v>65195773.990000002</v>
      </c>
      <c r="I160" s="14">
        <f t="shared" si="21"/>
        <v>63607438.140000001</v>
      </c>
    </row>
    <row r="161" spans="2:9" ht="13.5" thickBot="1" x14ac:dyDescent="0.25">
      <c r="B161" s="5"/>
      <c r="C161" s="12"/>
      <c r="D161" s="17"/>
      <c r="E161" s="18"/>
      <c r="F161" s="18"/>
      <c r="G161" s="18"/>
      <c r="H161" s="18"/>
      <c r="I161" s="18"/>
    </row>
  </sheetData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</cp:lastModifiedBy>
  <cp:lastPrinted>2016-12-20T19:53:14Z</cp:lastPrinted>
  <dcterms:created xsi:type="dcterms:W3CDTF">2016-10-11T20:25:15Z</dcterms:created>
  <dcterms:modified xsi:type="dcterms:W3CDTF">2019-10-09T21:30:51Z</dcterms:modified>
</cp:coreProperties>
</file>