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ASEH-2019\MPIO DE TECOZAUTLA 3ER TRIMESTRE 2019\02_INFPRES_03_2019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F5_EAID!$2:$8</definedName>
  </definedNames>
  <calcPr calcId="152511" fullCalcOnLoad="1"/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7" i="1"/>
  <c r="E75" i="1"/>
  <c r="E64" i="1"/>
  <c r="E65" i="1"/>
  <c r="E63" i="1"/>
  <c r="E62" i="1"/>
  <c r="E61" i="1"/>
  <c r="E58" i="1"/>
  <c r="E59" i="1"/>
  <c r="E56" i="1"/>
  <c r="E60" i="1"/>
  <c r="E57" i="1"/>
  <c r="E49" i="1"/>
  <c r="E50" i="1"/>
  <c r="E51" i="1"/>
  <c r="E47" i="1"/>
  <c r="E67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29" i="1"/>
  <c r="E35" i="1"/>
  <c r="E30" i="1"/>
  <c r="E19" i="1"/>
  <c r="E20" i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0" i="1"/>
  <c r="H39" i="1"/>
  <c r="H38" i="1"/>
  <c r="H37" i="1"/>
  <c r="H36" i="1"/>
  <c r="H31" i="1"/>
  <c r="H32" i="1"/>
  <c r="H29" i="1"/>
  <c r="H33" i="1"/>
  <c r="H34" i="1"/>
  <c r="H35" i="1"/>
  <c r="H30" i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D67" i="1"/>
  <c r="F56" i="1"/>
  <c r="G56" i="1"/>
  <c r="D47" i="1"/>
  <c r="F47" i="1"/>
  <c r="F67" i="1"/>
  <c r="G47" i="1"/>
  <c r="G67" i="1"/>
  <c r="C61" i="1"/>
  <c r="C56" i="1"/>
  <c r="C47" i="1"/>
  <c r="C67" i="1"/>
  <c r="D38" i="1"/>
  <c r="F38" i="1"/>
  <c r="G38" i="1"/>
  <c r="D36" i="1"/>
  <c r="F36" i="1"/>
  <c r="G36" i="1"/>
  <c r="D29" i="1"/>
  <c r="F29" i="1"/>
  <c r="G29" i="1"/>
  <c r="D17" i="1"/>
  <c r="F17" i="1"/>
  <c r="G17" i="1"/>
  <c r="C38" i="1"/>
  <c r="C36" i="1"/>
  <c r="C29" i="1"/>
  <c r="C17" i="1"/>
  <c r="H61" i="1"/>
  <c r="H77" i="1"/>
  <c r="H47" i="1"/>
  <c r="H67" i="1"/>
  <c r="G42" i="1"/>
  <c r="G72" i="1"/>
  <c r="F42" i="1"/>
  <c r="F72" i="1"/>
  <c r="D42" i="1"/>
  <c r="D72" i="1"/>
  <c r="C42" i="1"/>
  <c r="C72" i="1"/>
  <c r="E17" i="1"/>
  <c r="E42" i="1"/>
  <c r="E72" i="1"/>
  <c r="H17" i="1"/>
  <c r="H42" i="1"/>
  <c r="H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<sst xmlns="http://schemas.openxmlformats.org/spreadsheetml/2006/main" count="75" uniqueCount="75">
  <si>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</si>
  <si>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</si>
  <si>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</si>
  <si>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</si>
  <si>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</si>
  <si>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</si>
  <si>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</si>
  <si>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</si>
  <si>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</si>
  <si>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</si>
  <si>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</si>
  <si>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</si>
  <si>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</si>
  <si>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</si>
  <si>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</si>
  <si>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</si>
  <si>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</si>
  <si>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</si>
  <si>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</si>
  <si>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</si>
  <si>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</si>
  <si>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</si>
  <si>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</si>
  <si>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</si>
  <si>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</si>
  <si>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</si>
  <si>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</si>
  <si>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</si>
  <si>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</si>
  <si>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</si>
  <si>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</si>
  <si>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</si>
  <si>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</si>
  <si>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</si>
  <si>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</si>
  <si>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</si>
  <si>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</si>
  <si>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</si>
  <si>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</si>
  <si>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</si>
  <si>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</si>
  <si>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</si>
  <si>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</si>
  <si>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</si>
  <si>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</si>
  <si>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</si>
  <si>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</si>
  <si>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</si>
  <si>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</si>
  <si>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</si>
  <si>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</si>
  <si>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</si>
  <si>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</si>
  <si>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</si>
  <si>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</si>
  <si>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</si>
  <si>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</si>
  <si>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</si>
  <si>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</si>
  <si>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</si>
  <si>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</si>
  <si>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</si>
  <si>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</si>
  <si>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</si>
  <si>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</si>
  <si>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</si>
  <si>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</si>
  <si>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</si>
  <si>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</si>
  <si>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</si>
  <si>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</si>
  <si>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</si>
  <si>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</si>
  <si>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Tecozautla (a)</t>
  </si>
  <si>
    <t>Del 1 de Enero al 31 de Julio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</si>
</sst>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45" activePane="bottomLeft" state="frozen"/>
      <selection pane="bottomLeft" activeCell="K53" sqref="K5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4" t="s">
        <v>73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x14ac:dyDescent="0.2">
      <c r="B4" s="37" t="s">
        <v>74</v>
      </c>
      <c r="C4" s="38"/>
      <c r="D4" s="38"/>
      <c r="E4" s="38"/>
      <c r="F4" s="38"/>
      <c r="G4" s="38"/>
      <c r="H4" s="39"/>
    </row>
    <row r="5" spans="2:8" ht="13.5" thickBot="1" x14ac:dyDescent="0.25">
      <c r="B5" s="40" t="s">
        <v>1</v>
      </c>
      <c r="C5" s="41"/>
      <c r="D5" s="41"/>
      <c r="E5" s="41"/>
      <c r="F5" s="41"/>
      <c r="G5" s="41"/>
      <c r="H5" s="42"/>
    </row>
    <row r="6" spans="2:8" ht="13.5" thickBot="1" x14ac:dyDescent="0.25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x14ac:dyDescent="0.2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 x14ac:dyDescent="0.25">
      <c r="B8" s="17" t="s">
        <v>5</v>
      </c>
      <c r="C8" s="31"/>
      <c r="D8" s="33"/>
      <c r="E8" s="31"/>
      <c r="F8" s="31"/>
      <c r="G8" s="31"/>
      <c r="H8" s="31"/>
    </row>
    <row r="9" spans="2:8" x14ac:dyDescent="0.2">
      <c r="B9" s="18" t="s">
        <v>11</v>
      </c>
      <c r="C9" s="3"/>
      <c r="D9" s="4"/>
      <c r="E9" s="3"/>
      <c r="F9" s="4"/>
      <c r="G9" s="4"/>
      <c r="H9" s="3"/>
    </row>
    <row r="10" spans="2:8" x14ac:dyDescent="0.2">
      <c r="B10" s="20" t="s">
        <v>12</v>
      </c>
      <c r="C10" s="3">
        <v>2250000</v>
      </c>
      <c r="D10" s="4">
        <v>0</v>
      </c>
      <c r="E10" s="3">
        <f>C10+D10</f>
        <v>2250000</v>
      </c>
      <c r="F10" s="4">
        <v>2378855.39</v>
      </c>
      <c r="G10" s="4">
        <v>2378855.39</v>
      </c>
      <c r="H10" s="3">
        <f>G10-C10</f>
        <v>128855.39000000013</v>
      </c>
    </row>
    <row r="11" spans="2:8" x14ac:dyDescent="0.2">
      <c r="B11" s="20" t="s">
        <v>13</v>
      </c>
      <c r="C11" s="3"/>
      <c r="D11" s="4"/>
      <c r="E11" s="3">
        <f t="shared" ref="E11:E40" si="0">C11+D11</f>
        <v>0</v>
      </c>
      <c r="F11" s="4"/>
      <c r="G11" s="4"/>
      <c r="H11" s="3">
        <f t="shared" ref="H11:H16" si="1">G11-C11</f>
        <v>0</v>
      </c>
    </row>
    <row r="12" spans="2:8" x14ac:dyDescent="0.2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x14ac:dyDescent="0.2">
      <c r="B13" s="20" t="s">
        <v>15</v>
      </c>
      <c r="C13" s="3">
        <v>6785830.2400000002</v>
      </c>
      <c r="D13" s="4">
        <v>0</v>
      </c>
      <c r="E13" s="3">
        <f t="shared" si="0"/>
        <v>6785830.2400000002</v>
      </c>
      <c r="F13" s="4">
        <v>1243319.6499999999</v>
      </c>
      <c r="G13" s="4">
        <v>1243319.6499999999</v>
      </c>
      <c r="H13" s="3">
        <f t="shared" si="1"/>
        <v>-5542510.5899999999</v>
      </c>
    </row>
    <row r="14" spans="2:8" x14ac:dyDescent="0.2">
      <c r="B14" s="20" t="s">
        <v>16</v>
      </c>
      <c r="C14" s="3">
        <v>1643600</v>
      </c>
      <c r="D14" s="4">
        <v>0</v>
      </c>
      <c r="E14" s="3">
        <f t="shared" si="0"/>
        <v>1643600</v>
      </c>
      <c r="F14" s="4">
        <v>672544.5</v>
      </c>
      <c r="G14" s="4">
        <v>672544.5</v>
      </c>
      <c r="H14" s="3">
        <f t="shared" si="1"/>
        <v>-971055.5</v>
      </c>
    </row>
    <row r="15" spans="2:8" x14ac:dyDescent="0.2">
      <c r="B15" s="20" t="s">
        <v>17</v>
      </c>
      <c r="C15" s="3">
        <v>2625795</v>
      </c>
      <c r="D15" s="4">
        <v>0</v>
      </c>
      <c r="E15" s="3">
        <f t="shared" si="0"/>
        <v>2625795</v>
      </c>
      <c r="F15" s="4">
        <v>1831271.5</v>
      </c>
      <c r="G15" s="4">
        <v>1831271.5</v>
      </c>
      <c r="H15" s="3">
        <f t="shared" si="1"/>
        <v>-794523.5</v>
      </c>
    </row>
    <row r="16" spans="2:8" x14ac:dyDescent="0.2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2098.7800000000002</v>
      </c>
      <c r="G16" s="4">
        <v>2098.7800000000002</v>
      </c>
      <c r="H16" s="3">
        <f t="shared" si="1"/>
        <v>2098.7800000000002</v>
      </c>
    </row>
    <row r="17" spans="2:8" ht="25.5" x14ac:dyDescent="0.2">
      <c r="B17" s="24" t="s">
        <v>68</v>
      </c>
      <c r="C17" s="3">
        <f t="shared" ref="C17:H17" si="2">SUM(C18:C28)</f>
        <v>47693975.550000004</v>
      </c>
      <c r="D17" s="5">
        <f t="shared" si="2"/>
        <v>0</v>
      </c>
      <c r="E17" s="5">
        <f t="shared" si="2"/>
        <v>47693975.550000004</v>
      </c>
      <c r="F17" s="5">
        <f t="shared" si="2"/>
        <v>31842087.77</v>
      </c>
      <c r="G17" s="5">
        <f t="shared" si="2"/>
        <v>31842087.77</v>
      </c>
      <c r="H17" s="5">
        <f t="shared" si="2"/>
        <v>-15851887.780000001</v>
      </c>
    </row>
    <row r="18" spans="2:8" x14ac:dyDescent="0.2">
      <c r="B18" s="21" t="s">
        <v>18</v>
      </c>
      <c r="C18" s="3">
        <v>21317714.460000001</v>
      </c>
      <c r="D18" s="4">
        <v>0</v>
      </c>
      <c r="E18" s="3">
        <f t="shared" si="0"/>
        <v>21317714.460000001</v>
      </c>
      <c r="F18" s="4">
        <v>16648319.550000001</v>
      </c>
      <c r="G18" s="4">
        <v>16648319.550000001</v>
      </c>
      <c r="H18" s="3">
        <f>G18-C18</f>
        <v>-4669394.91</v>
      </c>
    </row>
    <row r="19" spans="2:8" x14ac:dyDescent="0.2">
      <c r="B19" s="21" t="s">
        <v>19</v>
      </c>
      <c r="C19" s="3">
        <v>13198113.74</v>
      </c>
      <c r="D19" s="4">
        <v>0</v>
      </c>
      <c r="E19" s="3">
        <f t="shared" si="0"/>
        <v>13198113.74</v>
      </c>
      <c r="F19" s="4">
        <v>9190958.8900000006</v>
      </c>
      <c r="G19" s="4">
        <v>9190958.8900000006</v>
      </c>
      <c r="H19" s="3">
        <f t="shared" ref="H19:H40" si="3">G19-C19</f>
        <v>-4007154.8499999996</v>
      </c>
    </row>
    <row r="20" spans="2:8" x14ac:dyDescent="0.2">
      <c r="B20" s="21" t="s">
        <v>20</v>
      </c>
      <c r="C20" s="3">
        <v>1006517.22</v>
      </c>
      <c r="D20" s="4">
        <v>0</v>
      </c>
      <c r="E20" s="3">
        <f t="shared" si="0"/>
        <v>1006517.22</v>
      </c>
      <c r="F20" s="4">
        <v>566726.09</v>
      </c>
      <c r="G20" s="4">
        <v>566726.09</v>
      </c>
      <c r="H20" s="3">
        <f t="shared" si="3"/>
        <v>-439791.13</v>
      </c>
    </row>
    <row r="21" spans="2:8" x14ac:dyDescent="0.2">
      <c r="B21" s="21" t="s">
        <v>21</v>
      </c>
      <c r="C21" s="3">
        <v>730021.49</v>
      </c>
      <c r="D21" s="4">
        <v>0</v>
      </c>
      <c r="E21" s="3">
        <f t="shared" si="0"/>
        <v>730021.49</v>
      </c>
      <c r="F21" s="4">
        <v>46.93</v>
      </c>
      <c r="G21" s="4">
        <v>46.93</v>
      </c>
      <c r="H21" s="3">
        <f t="shared" si="3"/>
        <v>-729974.55999999994</v>
      </c>
    </row>
    <row r="22" spans="2:8" x14ac:dyDescent="0.2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 x14ac:dyDescent="0.2">
      <c r="B23" s="22" t="s">
        <v>23</v>
      </c>
      <c r="C23" s="3">
        <v>641003.68999999994</v>
      </c>
      <c r="D23" s="4">
        <v>0</v>
      </c>
      <c r="E23" s="3">
        <f t="shared" si="0"/>
        <v>641003.68999999994</v>
      </c>
      <c r="F23" s="4">
        <v>646736.11</v>
      </c>
      <c r="G23" s="4">
        <v>646736.11</v>
      </c>
      <c r="H23" s="3">
        <f t="shared" si="3"/>
        <v>5732.4200000000419</v>
      </c>
    </row>
    <row r="24" spans="2:8" ht="25.5" x14ac:dyDescent="0.2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x14ac:dyDescent="0.2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2">
      <c r="B26" s="21" t="s">
        <v>26</v>
      </c>
      <c r="C26" s="3">
        <v>3658938.95</v>
      </c>
      <c r="D26" s="4">
        <v>0</v>
      </c>
      <c r="E26" s="3">
        <f t="shared" si="0"/>
        <v>3658938.95</v>
      </c>
      <c r="F26" s="4">
        <v>757328.2</v>
      </c>
      <c r="G26" s="4">
        <v>757328.2</v>
      </c>
      <c r="H26" s="3">
        <f t="shared" si="3"/>
        <v>-2901610.75</v>
      </c>
    </row>
    <row r="27" spans="2:8" x14ac:dyDescent="0.2">
      <c r="B27" s="21" t="s">
        <v>27</v>
      </c>
      <c r="C27" s="3">
        <v>7141666</v>
      </c>
      <c r="D27" s="4">
        <v>0</v>
      </c>
      <c r="E27" s="3">
        <f t="shared" si="0"/>
        <v>7141666</v>
      </c>
      <c r="F27" s="4">
        <v>4031972</v>
      </c>
      <c r="G27" s="4">
        <v>4031972</v>
      </c>
      <c r="H27" s="3">
        <f t="shared" si="3"/>
        <v>-3109694</v>
      </c>
    </row>
    <row r="28" spans="2:8" ht="25.5" x14ac:dyDescent="0.2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 x14ac:dyDescent="0.2">
      <c r="B29" s="24" t="s">
        <v>29</v>
      </c>
      <c r="C29" s="3">
        <f t="shared" ref="C29:H29" si="4">SUM(C30:C34)</f>
        <v>807515</v>
      </c>
      <c r="D29" s="3">
        <f t="shared" si="4"/>
        <v>0</v>
      </c>
      <c r="E29" s="3">
        <f t="shared" si="4"/>
        <v>807515</v>
      </c>
      <c r="F29" s="3">
        <f t="shared" si="4"/>
        <v>379324.77</v>
      </c>
      <c r="G29" s="3">
        <f t="shared" si="4"/>
        <v>379324.77</v>
      </c>
      <c r="H29" s="3">
        <f t="shared" si="4"/>
        <v>-428190.23</v>
      </c>
    </row>
    <row r="30" spans="2:8" x14ac:dyDescent="0.2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x14ac:dyDescent="0.2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2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 x14ac:dyDescent="0.2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x14ac:dyDescent="0.2">
      <c r="B34" s="21" t="s">
        <v>34</v>
      </c>
      <c r="C34" s="3">
        <v>807515</v>
      </c>
      <c r="D34" s="4">
        <v>0</v>
      </c>
      <c r="E34" s="3">
        <f t="shared" si="0"/>
        <v>807515</v>
      </c>
      <c r="F34" s="4">
        <v>379324.77</v>
      </c>
      <c r="G34" s="4">
        <v>379324.77</v>
      </c>
      <c r="H34" s="3">
        <f t="shared" si="3"/>
        <v>-428190.23</v>
      </c>
    </row>
    <row r="35" spans="2:8" x14ac:dyDescent="0.2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x14ac:dyDescent="0.2">
      <c r="B36" s="20" t="s">
        <v>35</v>
      </c>
      <c r="C36" s="3">
        <f t="shared" ref="C36:H36" si="5">C37</f>
        <v>0</v>
      </c>
      <c r="D36" s="3">
        <f t="shared" si="5"/>
        <v>0</v>
      </c>
      <c r="E36" s="3">
        <f t="shared" si="5"/>
        <v>0</v>
      </c>
      <c r="F36" s="3">
        <f t="shared" si="5"/>
        <v>179760</v>
      </c>
      <c r="G36" s="3">
        <f t="shared" si="5"/>
        <v>179760</v>
      </c>
      <c r="H36" s="3">
        <f t="shared" si="5"/>
        <v>179760</v>
      </c>
    </row>
    <row r="37" spans="2:8" x14ac:dyDescent="0.2">
      <c r="B37" s="21" t="s">
        <v>36</v>
      </c>
      <c r="C37" s="3">
        <v>0</v>
      </c>
      <c r="D37" s="4">
        <v>0</v>
      </c>
      <c r="E37" s="3">
        <f t="shared" si="0"/>
        <v>0</v>
      </c>
      <c r="F37" s="4">
        <v>179760</v>
      </c>
      <c r="G37" s="4">
        <v>179760</v>
      </c>
      <c r="H37" s="3">
        <f t="shared" si="3"/>
        <v>179760</v>
      </c>
    </row>
    <row r="38" spans="2:8" x14ac:dyDescent="0.2">
      <c r="B38" s="20" t="s">
        <v>37</v>
      </c>
      <c r="C38" s="3">
        <f t="shared" ref="C38:H38" si="6">C39+C40</f>
        <v>723149.45</v>
      </c>
      <c r="D38" s="3">
        <f t="shared" si="6"/>
        <v>0</v>
      </c>
      <c r="E38" s="3">
        <f t="shared" si="6"/>
        <v>723149.45</v>
      </c>
      <c r="F38" s="3">
        <f t="shared" si="6"/>
        <v>230830.01</v>
      </c>
      <c r="G38" s="3">
        <f t="shared" si="6"/>
        <v>230830.01</v>
      </c>
      <c r="H38" s="3">
        <f t="shared" si="6"/>
        <v>-492319.43999999994</v>
      </c>
    </row>
    <row r="39" spans="2:8" x14ac:dyDescent="0.2">
      <c r="B39" s="21" t="s">
        <v>38</v>
      </c>
      <c r="C39" s="3">
        <v>723149.45</v>
      </c>
      <c r="D39" s="4">
        <v>0</v>
      </c>
      <c r="E39" s="3">
        <f t="shared" si="0"/>
        <v>723149.45</v>
      </c>
      <c r="F39" s="4">
        <v>230830.01</v>
      </c>
      <c r="G39" s="4">
        <v>230830.01</v>
      </c>
      <c r="H39" s="3">
        <f t="shared" si="3"/>
        <v>-492319.43999999994</v>
      </c>
    </row>
    <row r="40" spans="2:8" x14ac:dyDescent="0.2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x14ac:dyDescent="0.2">
      <c r="B41" s="19"/>
      <c r="C41" s="3"/>
      <c r="D41" s="4"/>
      <c r="E41" s="3"/>
      <c r="F41" s="4"/>
      <c r="G41" s="4"/>
      <c r="H41" s="3"/>
    </row>
    <row r="42" spans="2:8" ht="25.5" x14ac:dyDescent="0.2">
      <c r="B42" s="25" t="s">
        <v>69</v>
      </c>
      <c r="C42" s="12">
        <f t="shared" ref="C42:H42" si="7">C10+C11+C12+C13+C14+C15+C16+C17+C29+C35+C36+C38</f>
        <v>62529865.24000001</v>
      </c>
      <c r="D42" s="8">
        <f t="shared" si="7"/>
        <v>0</v>
      </c>
      <c r="E42" s="8">
        <f t="shared" si="7"/>
        <v>62529865.24000001</v>
      </c>
      <c r="F42" s="8">
        <f t="shared" si="7"/>
        <v>38760092.370000005</v>
      </c>
      <c r="G42" s="8">
        <f t="shared" si="7"/>
        <v>38760092.370000005</v>
      </c>
      <c r="H42" s="8">
        <f t="shared" si="7"/>
        <v>-23769772.870000001</v>
      </c>
    </row>
    <row r="43" spans="2:8" x14ac:dyDescent="0.2">
      <c r="B43" s="6"/>
      <c r="C43" s="3"/>
      <c r="D43" s="6"/>
      <c r="E43" s="7"/>
      <c r="F43" s="6"/>
      <c r="G43" s="6"/>
      <c r="H43" s="7"/>
    </row>
    <row r="44" spans="2:8" ht="25.5" x14ac:dyDescent="0.2">
      <c r="B44" s="25" t="s">
        <v>40</v>
      </c>
      <c r="C44" s="9"/>
      <c r="D44" s="10"/>
      <c r="E44" s="9"/>
      <c r="F44" s="10"/>
      <c r="G44" s="10"/>
      <c r="H44" s="3"/>
    </row>
    <row r="45" spans="2:8" x14ac:dyDescent="0.2">
      <c r="B45" s="19"/>
      <c r="C45" s="3"/>
      <c r="D45" s="11"/>
      <c r="E45" s="3"/>
      <c r="F45" s="11"/>
      <c r="G45" s="11"/>
      <c r="H45" s="3"/>
    </row>
    <row r="46" spans="2:8" x14ac:dyDescent="0.2">
      <c r="B46" s="18" t="s">
        <v>41</v>
      </c>
      <c r="C46" s="3"/>
      <c r="D46" s="4"/>
      <c r="E46" s="3"/>
      <c r="F46" s="4"/>
      <c r="G46" s="4"/>
      <c r="H46" s="3"/>
    </row>
    <row r="47" spans="2:8" x14ac:dyDescent="0.2">
      <c r="B47" s="20" t="s">
        <v>42</v>
      </c>
      <c r="C47" s="3">
        <f t="shared" ref="C47:H47" si="8">SUM(C48:C55)</f>
        <v>52241178</v>
      </c>
      <c r="D47" s="3">
        <f t="shared" si="8"/>
        <v>0</v>
      </c>
      <c r="E47" s="3">
        <f t="shared" si="8"/>
        <v>52241178</v>
      </c>
      <c r="F47" s="3">
        <f t="shared" si="8"/>
        <v>38048006.18</v>
      </c>
      <c r="G47" s="3">
        <f t="shared" si="8"/>
        <v>38048006.18</v>
      </c>
      <c r="H47" s="3">
        <f t="shared" si="8"/>
        <v>-14193171.819999998</v>
      </c>
    </row>
    <row r="48" spans="2:8" ht="25.5" x14ac:dyDescent="0.2">
      <c r="B48" s="22" t="s">
        <v>43</v>
      </c>
      <c r="C48" s="3"/>
      <c r="D48" s="4"/>
      <c r="E48" s="3">
        <f t="shared" ref="E48:E65" si="9">C48+D48</f>
        <v>0</v>
      </c>
      <c r="F48" s="4"/>
      <c r="G48" s="4"/>
      <c r="H48" s="3">
        <f t="shared" ref="H48:H65" si="10">G48-C48</f>
        <v>0</v>
      </c>
    </row>
    <row r="49" spans="2:8" ht="25.5" x14ac:dyDescent="0.2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 x14ac:dyDescent="0.2">
      <c r="B50" s="22" t="s">
        <v>45</v>
      </c>
      <c r="C50" s="3">
        <v>29358059</v>
      </c>
      <c r="D50" s="4">
        <v>0</v>
      </c>
      <c r="E50" s="3">
        <f t="shared" si="9"/>
        <v>29358059</v>
      </c>
      <c r="F50" s="4">
        <v>22788555.800000001</v>
      </c>
      <c r="G50" s="4">
        <v>22788555.800000001</v>
      </c>
      <c r="H50" s="3">
        <f t="shared" si="10"/>
        <v>-6569503.1999999993</v>
      </c>
    </row>
    <row r="51" spans="2:8" ht="38.25" x14ac:dyDescent="0.2">
      <c r="B51" s="22" t="s">
        <v>46</v>
      </c>
      <c r="C51" s="3">
        <v>22883119</v>
      </c>
      <c r="D51" s="4">
        <v>0</v>
      </c>
      <c r="E51" s="3">
        <f t="shared" si="9"/>
        <v>22883119</v>
      </c>
      <c r="F51" s="4">
        <v>15259450.380000001</v>
      </c>
      <c r="G51" s="4">
        <v>15259450.380000001</v>
      </c>
      <c r="H51" s="3">
        <f t="shared" si="10"/>
        <v>-7623668.6199999992</v>
      </c>
    </row>
    <row r="52" spans="2:8" x14ac:dyDescent="0.2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 x14ac:dyDescent="0.2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 x14ac:dyDescent="0.2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 x14ac:dyDescent="0.2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x14ac:dyDescent="0.2">
      <c r="B56" s="24" t="s">
        <v>51</v>
      </c>
      <c r="C56" s="3">
        <f t="shared" ref="C56:H56" si="11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x14ac:dyDescent="0.2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x14ac:dyDescent="0.2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2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2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x14ac:dyDescent="0.2">
      <c r="B61" s="24" t="s">
        <v>56</v>
      </c>
      <c r="C61" s="3">
        <f t="shared" ref="C61:H61" si="12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 x14ac:dyDescent="0.2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x14ac:dyDescent="0.2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 x14ac:dyDescent="0.2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x14ac:dyDescent="0.2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x14ac:dyDescent="0.2">
      <c r="B66" s="19"/>
      <c r="C66" s="3"/>
      <c r="D66" s="11"/>
      <c r="E66" s="3"/>
      <c r="F66" s="11"/>
      <c r="G66" s="11"/>
      <c r="H66" s="3"/>
    </row>
    <row r="67" spans="2:8" ht="25.5" x14ac:dyDescent="0.2">
      <c r="B67" s="25" t="s">
        <v>60</v>
      </c>
      <c r="C67" s="12">
        <f t="shared" ref="C67:H67" si="13">C47+C56+C61+C64+C65</f>
        <v>52241178</v>
      </c>
      <c r="D67" s="12">
        <f t="shared" si="13"/>
        <v>0</v>
      </c>
      <c r="E67" s="12">
        <f t="shared" si="13"/>
        <v>52241178</v>
      </c>
      <c r="F67" s="12">
        <f t="shared" si="13"/>
        <v>38048006.18</v>
      </c>
      <c r="G67" s="12">
        <f t="shared" si="13"/>
        <v>38048006.18</v>
      </c>
      <c r="H67" s="12">
        <f t="shared" si="13"/>
        <v>-14193171.819999998</v>
      </c>
    </row>
    <row r="68" spans="2:8" x14ac:dyDescent="0.2">
      <c r="B68" s="23"/>
      <c r="C68" s="3"/>
      <c r="D68" s="11"/>
      <c r="E68" s="3"/>
      <c r="F68" s="11"/>
      <c r="G68" s="11"/>
      <c r="H68" s="3"/>
    </row>
    <row r="69" spans="2:8" ht="25.5" x14ac:dyDescent="0.2">
      <c r="B69" s="25" t="s">
        <v>61</v>
      </c>
      <c r="C69" s="12">
        <f t="shared" ref="C69:H69" si="14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x14ac:dyDescent="0.2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x14ac:dyDescent="0.2">
      <c r="B71" s="23"/>
      <c r="C71" s="3"/>
      <c r="D71" s="4"/>
      <c r="E71" s="3"/>
      <c r="F71" s="4"/>
      <c r="G71" s="4"/>
      <c r="H71" s="3"/>
    </row>
    <row r="72" spans="2:8" x14ac:dyDescent="0.2">
      <c r="B72" s="25" t="s">
        <v>63</v>
      </c>
      <c r="C72" s="12">
        <f t="shared" ref="C72:H72" si="15">C42+C67+C69</f>
        <v>114771043.24000001</v>
      </c>
      <c r="D72" s="12">
        <f t="shared" si="15"/>
        <v>0</v>
      </c>
      <c r="E72" s="12">
        <f t="shared" si="15"/>
        <v>114771043.24000001</v>
      </c>
      <c r="F72" s="12">
        <f t="shared" si="15"/>
        <v>76808098.550000012</v>
      </c>
      <c r="G72" s="12">
        <f t="shared" si="15"/>
        <v>76808098.550000012</v>
      </c>
      <c r="H72" s="12">
        <f t="shared" si="15"/>
        <v>-37962944.689999998</v>
      </c>
    </row>
    <row r="73" spans="2:8" x14ac:dyDescent="0.2">
      <c r="B73" s="23"/>
      <c r="C73" s="3"/>
      <c r="D73" s="4"/>
      <c r="E73" s="3"/>
      <c r="F73" s="4"/>
      <c r="G73" s="4"/>
      <c r="H73" s="3"/>
    </row>
    <row r="74" spans="2:8" x14ac:dyDescent="0.2">
      <c r="B74" s="25" t="s">
        <v>64</v>
      </c>
      <c r="C74" s="3"/>
      <c r="D74" s="4"/>
      <c r="E74" s="3"/>
      <c r="F74" s="4"/>
      <c r="G74" s="4"/>
      <c r="H74" s="3"/>
    </row>
    <row r="75" spans="2:8" ht="25.5" x14ac:dyDescent="0.2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 x14ac:dyDescent="0.2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 x14ac:dyDescent="0.2">
      <c r="B77" s="25" t="s">
        <v>67</v>
      </c>
      <c r="C77" s="12">
        <f t="shared" ref="C77:H77" si="16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 x14ac:dyDescent="0.25">
      <c r="B78" s="26"/>
      <c r="C78" s="13"/>
      <c r="D78" s="14"/>
      <c r="E78" s="13"/>
      <c r="F78" s="14"/>
      <c r="G78" s="14"/>
      <c r="H78" s="13"/>
    </row>
  </sheetData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2016-12-20T19:44:47Z</cp:lastPrinted>
  <dcterms:created xsi:type="dcterms:W3CDTF">2016-10-11T20:13:05Z</dcterms:created>
  <dcterms:modified xsi:type="dcterms:W3CDTF">2019-10-09T21:31:50Z</dcterms:modified>
</cp:coreProperties>
</file>