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<sst xmlns="http://schemas.openxmlformats.org/spreadsheetml/2006/main" count="168" uniqueCount="95">
  <si>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</si>
  <si>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</si>
  <si>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</si>
  <si>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</si>
  <si>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</si>
  <si>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</si>
  <si>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</si>
  <si>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</si>
  <si>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</si>
  <si>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</si>
  <si>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</si>
  <si>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</si>
  <si>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</si>
  <si>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</si>
  <si>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</si>
  <si>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</si>
  <si>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</si>
  <si>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</si>
  <si>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</si>
  <si>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</si>
  <si>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</si>
  <si>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</si>
  <si>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</si>
  <si>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</si>
  <si>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</si>
  <si>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</si>
  <si>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</si>
  <si>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</si>
  <si>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</si>
  <si>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</si>
  <si>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</si>
  <si>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</si>
  <si>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</si>
  <si>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</si>
  <si>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</si>
  <si>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</si>
  <si>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</si>
  <si>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</si>
  <si>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</si>
  <si>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</si>
  <si>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</si>
  <si>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</si>
  <si>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</si>
  <si>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</si>
  <si>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</si>
  <si>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</si>
  <si>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</si>
  <si>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</si>
  <si>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</si>
  <si>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</si>
  <si>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</si>
  <si>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</si>
  <si>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</si>
  <si>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</si>
  <si>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</si>
  <si>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</si>
  <si>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</si>
  <si>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</si>
  <si>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</si>
  <si>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</si>
  <si>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</si>
  <si>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</si>
  <si>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</si>
  <si>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</si>
  <si>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</si>
  <si>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</si>
  <si>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</si>
  <si>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</si>
  <si>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</si>
  <si>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</si>
  <si>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</si>
  <si>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</si>
  <si>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</si>
  <si>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</si>
  <si>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</si>
  <si>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</si>
  <si>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</si>
  <si>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</si>
  <si>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</si>
  <si>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</si>
  <si>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</si>
  <si>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</si>
  <si>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</si>
  <si>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</si>
  <si>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</si>
  <si>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</si>
  <si>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</si>
  <si>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Tecozautla (a)</t>
  </si>
  <si>
    <t>Del 1 de Enero al 31 de Marzo de 2023 (b)</t>
  </si>
  <si>
    <t>LIC. JOEL ELIAS PASO</t>
  </si>
  <si>
    <t>C. MARIA ELOISA TREJO TREJO</t>
  </si>
  <si>
    <t>L.C. KATIA MEJIA MEJIA</t>
  </si>
  <si>
    <t xml:space="preserve">PRESIDENTE MUNICIPAL </t>
  </si>
  <si>
    <t>SINDICO MUNICIPAL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</si>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</sst>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indent="3"/>
    </xf>
    <xf numFmtId="164" fontId="39" fillId="0" borderId="16" xfId="0" applyNumberFormat="1" applyFont="1" applyBorder="1" applyAlignment="1">
      <alignment horizontal="right" vertical="center"/>
    </xf>
    <xf numFmtId="164" fontId="40" fillId="0" borderId="16" xfId="0" applyNumberFormat="1" applyFont="1" applyBorder="1" applyAlignment="1">
      <alignment horizontal="right" vertical="center"/>
    </xf>
    <xf numFmtId="164" fontId="40" fillId="0" borderId="15" xfId="0" applyNumberFormat="1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164" fontId="39" fillId="0" borderId="20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164" fontId="40" fillId="0" borderId="23" xfId="0" applyNumberFormat="1" applyFont="1" applyBorder="1" applyAlignment="1">
      <alignment horizontal="right" vertical="center"/>
    </xf>
    <xf numFmtId="164" fontId="40" fillId="0" borderId="22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41" fillId="34" borderId="30" xfId="0" applyFont="1" applyFill="1" applyBorder="1" applyAlignment="1" applyProtection="1">
      <alignment horizontal="center"/>
      <protection locked="0"/>
    </xf>
    <xf numFmtId="0" fontId="41" fillId="34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1" fillId="34" borderId="0" xfId="0" applyFont="1" applyFill="1" applyAlignment="1" applyProtection="1">
      <alignment horizontal="center"/>
      <protection locked="0"/>
    </xf>
    <xf numFmtId="0" fontId="22" fillId="34" borderId="0" xfId="0" applyFont="1" applyFill="1" applyAlignment="1" applyProtection="1">
      <alignment horizontal="center" vertical="top" wrapText="1"/>
      <protection locked="0"/>
    </xf>
    <xf numFmtId="0" fontId="41" fillId="34" borderId="0" xfId="0" applyFont="1" applyFill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tabSelected="1" zoomScalePageLayoutView="0" workbookViewId="0" topLeftCell="A1">
      <pane ySplit="9" topLeftCell="A115" activePane="bottomLeft" state="frozen"/>
      <selection pane="topLeft" activeCell="A1" sqref="A1"/>
      <selection pane="bottomLeft" activeCell="A163" sqref="A163:IV16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95615451</v>
      </c>
      <c r="E10" s="14">
        <f t="shared" si="0"/>
        <v>0</v>
      </c>
      <c r="F10" s="14">
        <f t="shared" si="0"/>
        <v>95615451</v>
      </c>
      <c r="G10" s="14">
        <f t="shared" si="0"/>
        <v>21795849.119999997</v>
      </c>
      <c r="H10" s="14">
        <f t="shared" si="0"/>
        <v>21795849.119999997</v>
      </c>
      <c r="I10" s="14">
        <f t="shared" si="0"/>
        <v>73819601.88</v>
      </c>
    </row>
    <row r="11" spans="2:9" ht="12.75">
      <c r="B11" s="3" t="s">
        <v>12</v>
      </c>
      <c r="C11" s="9"/>
      <c r="D11" s="15">
        <f aca="true" t="shared" si="1" ref="D11:I11">SUM(D12:D18)</f>
        <v>41675285</v>
      </c>
      <c r="E11" s="15">
        <f t="shared" si="1"/>
        <v>0</v>
      </c>
      <c r="F11" s="15">
        <f t="shared" si="1"/>
        <v>41675285</v>
      </c>
      <c r="G11" s="15">
        <f t="shared" si="1"/>
        <v>9107671.73</v>
      </c>
      <c r="H11" s="15">
        <f t="shared" si="1"/>
        <v>9107671.73</v>
      </c>
      <c r="I11" s="15">
        <f t="shared" si="1"/>
        <v>32567613.27</v>
      </c>
    </row>
    <row r="12" spans="2:9" ht="12.75">
      <c r="B12" s="13" t="s">
        <v>13</v>
      </c>
      <c r="C12" s="11"/>
      <c r="D12" s="15">
        <v>34075000</v>
      </c>
      <c r="E12" s="16">
        <v>0</v>
      </c>
      <c r="F12" s="16">
        <f>D12+E12</f>
        <v>34075000</v>
      </c>
      <c r="G12" s="16">
        <v>8657858</v>
      </c>
      <c r="H12" s="16">
        <v>8657858</v>
      </c>
      <c r="I12" s="16">
        <f>F12-G12</f>
        <v>25417142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6295285</v>
      </c>
      <c r="E14" s="16">
        <v>0</v>
      </c>
      <c r="F14" s="16">
        <f t="shared" si="2"/>
        <v>6295285</v>
      </c>
      <c r="G14" s="16">
        <v>171902</v>
      </c>
      <c r="H14" s="16">
        <v>171902</v>
      </c>
      <c r="I14" s="16">
        <f t="shared" si="3"/>
        <v>6123383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1305000</v>
      </c>
      <c r="E16" s="16">
        <v>0</v>
      </c>
      <c r="F16" s="16">
        <f t="shared" si="2"/>
        <v>1305000</v>
      </c>
      <c r="G16" s="16">
        <v>277911.73</v>
      </c>
      <c r="H16" s="16">
        <v>277911.73</v>
      </c>
      <c r="I16" s="16">
        <f t="shared" si="3"/>
        <v>1027088.27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8803600</v>
      </c>
      <c r="E19" s="15">
        <f t="shared" si="4"/>
        <v>0</v>
      </c>
      <c r="F19" s="15">
        <f t="shared" si="4"/>
        <v>8803600</v>
      </c>
      <c r="G19" s="15">
        <f t="shared" si="4"/>
        <v>4494754.609999999</v>
      </c>
      <c r="H19" s="15">
        <f t="shared" si="4"/>
        <v>4494754.609999999</v>
      </c>
      <c r="I19" s="15">
        <f t="shared" si="4"/>
        <v>4308845.39</v>
      </c>
    </row>
    <row r="20" spans="2:9" ht="12.75">
      <c r="B20" s="13" t="s">
        <v>21</v>
      </c>
      <c r="C20" s="11"/>
      <c r="D20" s="15">
        <v>3570000</v>
      </c>
      <c r="E20" s="16">
        <v>0</v>
      </c>
      <c r="F20" s="15">
        <f aca="true" t="shared" si="5" ref="F20:F28">D20+E20</f>
        <v>3570000</v>
      </c>
      <c r="G20" s="16">
        <v>1330468.48</v>
      </c>
      <c r="H20" s="16">
        <v>1330468.48</v>
      </c>
      <c r="I20" s="16">
        <f>F20-G20</f>
        <v>2239531.52</v>
      </c>
    </row>
    <row r="21" spans="2:9" ht="12.75">
      <c r="B21" s="13" t="s">
        <v>22</v>
      </c>
      <c r="C21" s="11"/>
      <c r="D21" s="15">
        <v>1130000</v>
      </c>
      <c r="E21" s="16">
        <v>0</v>
      </c>
      <c r="F21" s="15">
        <f t="shared" si="5"/>
        <v>1130000</v>
      </c>
      <c r="G21" s="16">
        <v>417378.21</v>
      </c>
      <c r="H21" s="16">
        <v>417378.21</v>
      </c>
      <c r="I21" s="16">
        <f aca="true" t="shared" si="6" ref="I21:I83">F21-G21</f>
        <v>712621.79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950000</v>
      </c>
      <c r="E23" s="16">
        <v>0</v>
      </c>
      <c r="F23" s="15">
        <f t="shared" si="5"/>
        <v>950000</v>
      </c>
      <c r="G23" s="16">
        <v>895759.12</v>
      </c>
      <c r="H23" s="16">
        <v>895759.12</v>
      </c>
      <c r="I23" s="16">
        <f t="shared" si="6"/>
        <v>54240.880000000005</v>
      </c>
    </row>
    <row r="24" spans="2:9" ht="12.75">
      <c r="B24" s="13" t="s">
        <v>25</v>
      </c>
      <c r="C24" s="11"/>
      <c r="D24" s="15">
        <v>1200000</v>
      </c>
      <c r="E24" s="16">
        <v>0</v>
      </c>
      <c r="F24" s="15">
        <f t="shared" si="5"/>
        <v>1200000</v>
      </c>
      <c r="G24" s="16">
        <v>959238.36</v>
      </c>
      <c r="H24" s="16">
        <v>959238.36</v>
      </c>
      <c r="I24" s="16">
        <f t="shared" si="6"/>
        <v>240761.64</v>
      </c>
    </row>
    <row r="25" spans="2:9" ht="12.75">
      <c r="B25" s="13" t="s">
        <v>26</v>
      </c>
      <c r="C25" s="11"/>
      <c r="D25" s="15">
        <v>1483600</v>
      </c>
      <c r="E25" s="16">
        <v>0</v>
      </c>
      <c r="F25" s="15">
        <f t="shared" si="5"/>
        <v>1483600</v>
      </c>
      <c r="G25" s="16">
        <v>690355.71</v>
      </c>
      <c r="H25" s="16">
        <v>690355.71</v>
      </c>
      <c r="I25" s="16">
        <f t="shared" si="6"/>
        <v>793244.29</v>
      </c>
    </row>
    <row r="26" spans="2:9" ht="12.75">
      <c r="B26" s="13" t="s">
        <v>27</v>
      </c>
      <c r="C26" s="11"/>
      <c r="D26" s="15">
        <v>250000</v>
      </c>
      <c r="E26" s="16">
        <v>0</v>
      </c>
      <c r="F26" s="15">
        <f t="shared" si="5"/>
        <v>250000</v>
      </c>
      <c r="G26" s="16">
        <v>105328.43</v>
      </c>
      <c r="H26" s="16">
        <v>105328.43</v>
      </c>
      <c r="I26" s="16">
        <f t="shared" si="6"/>
        <v>144671.57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220000</v>
      </c>
      <c r="E28" s="16">
        <v>0</v>
      </c>
      <c r="F28" s="15">
        <f t="shared" si="5"/>
        <v>220000</v>
      </c>
      <c r="G28" s="16">
        <v>96226.3</v>
      </c>
      <c r="H28" s="16">
        <v>96226.3</v>
      </c>
      <c r="I28" s="16">
        <f t="shared" si="6"/>
        <v>123773.7</v>
      </c>
    </row>
    <row r="29" spans="2:9" ht="12.75">
      <c r="B29" s="3" t="s">
        <v>30</v>
      </c>
      <c r="C29" s="9"/>
      <c r="D29" s="15">
        <f aca="true" t="shared" si="7" ref="D29:I29">SUM(D30:D38)</f>
        <v>22811645</v>
      </c>
      <c r="E29" s="15">
        <f t="shared" si="7"/>
        <v>0</v>
      </c>
      <c r="F29" s="15">
        <f t="shared" si="7"/>
        <v>22811645</v>
      </c>
      <c r="G29" s="15">
        <f t="shared" si="7"/>
        <v>5408342.779999999</v>
      </c>
      <c r="H29" s="15">
        <f t="shared" si="7"/>
        <v>5408342.779999999</v>
      </c>
      <c r="I29" s="15">
        <f t="shared" si="7"/>
        <v>17403302.22</v>
      </c>
    </row>
    <row r="30" spans="2:9" ht="12.75">
      <c r="B30" s="13" t="s">
        <v>31</v>
      </c>
      <c r="C30" s="11"/>
      <c r="D30" s="15">
        <v>200000</v>
      </c>
      <c r="E30" s="16">
        <v>0</v>
      </c>
      <c r="F30" s="15">
        <f aca="true" t="shared" si="8" ref="F30:F38">D30+E30</f>
        <v>200000</v>
      </c>
      <c r="G30" s="16">
        <v>107159.07</v>
      </c>
      <c r="H30" s="16">
        <v>107159.07</v>
      </c>
      <c r="I30" s="16">
        <f t="shared" si="6"/>
        <v>92840.93</v>
      </c>
    </row>
    <row r="31" spans="2:9" ht="12.75">
      <c r="B31" s="13" t="s">
        <v>32</v>
      </c>
      <c r="C31" s="11"/>
      <c r="D31" s="15">
        <v>3434240</v>
      </c>
      <c r="E31" s="16">
        <v>0</v>
      </c>
      <c r="F31" s="15">
        <f t="shared" si="8"/>
        <v>3434240</v>
      </c>
      <c r="G31" s="16">
        <v>689726.18</v>
      </c>
      <c r="H31" s="16">
        <v>689726.18</v>
      </c>
      <c r="I31" s="16">
        <f t="shared" si="6"/>
        <v>2744513.82</v>
      </c>
    </row>
    <row r="32" spans="2:9" ht="12.75">
      <c r="B32" s="13" t="s">
        <v>33</v>
      </c>
      <c r="C32" s="11"/>
      <c r="D32" s="15">
        <v>500000</v>
      </c>
      <c r="E32" s="16">
        <v>0</v>
      </c>
      <c r="F32" s="15">
        <f t="shared" si="8"/>
        <v>500000</v>
      </c>
      <c r="G32" s="16">
        <v>170568.5</v>
      </c>
      <c r="H32" s="16">
        <v>170568.5</v>
      </c>
      <c r="I32" s="16">
        <f t="shared" si="6"/>
        <v>329431.5</v>
      </c>
    </row>
    <row r="33" spans="2:9" ht="12.75">
      <c r="B33" s="13" t="s">
        <v>34</v>
      </c>
      <c r="C33" s="11"/>
      <c r="D33" s="15">
        <v>230000</v>
      </c>
      <c r="E33" s="16">
        <v>0</v>
      </c>
      <c r="F33" s="15">
        <f t="shared" si="8"/>
        <v>230000</v>
      </c>
      <c r="G33" s="16">
        <v>11300</v>
      </c>
      <c r="H33" s="16">
        <v>11300</v>
      </c>
      <c r="I33" s="16">
        <f t="shared" si="6"/>
        <v>218700</v>
      </c>
    </row>
    <row r="34" spans="2:9" ht="12.75">
      <c r="B34" s="13" t="s">
        <v>35</v>
      </c>
      <c r="C34" s="11"/>
      <c r="D34" s="15">
        <v>5820000</v>
      </c>
      <c r="E34" s="16">
        <v>0</v>
      </c>
      <c r="F34" s="15">
        <f t="shared" si="8"/>
        <v>5820000</v>
      </c>
      <c r="G34" s="16">
        <v>2971039.63</v>
      </c>
      <c r="H34" s="16">
        <v>2971039.63</v>
      </c>
      <c r="I34" s="16">
        <f t="shared" si="6"/>
        <v>2848960.37</v>
      </c>
    </row>
    <row r="35" spans="2:9" ht="12.75">
      <c r="B35" s="13" t="s">
        <v>36</v>
      </c>
      <c r="C35" s="11"/>
      <c r="D35" s="15">
        <v>75000</v>
      </c>
      <c r="E35" s="16">
        <v>0</v>
      </c>
      <c r="F35" s="15">
        <f t="shared" si="8"/>
        <v>75000</v>
      </c>
      <c r="G35" s="16">
        <v>9280</v>
      </c>
      <c r="H35" s="16">
        <v>9280</v>
      </c>
      <c r="I35" s="16">
        <f t="shared" si="6"/>
        <v>65720</v>
      </c>
    </row>
    <row r="36" spans="2:9" ht="12.75">
      <c r="B36" s="13" t="s">
        <v>37</v>
      </c>
      <c r="C36" s="11"/>
      <c r="D36" s="15">
        <v>300000</v>
      </c>
      <c r="E36" s="16">
        <v>0</v>
      </c>
      <c r="F36" s="15">
        <f t="shared" si="8"/>
        <v>300000</v>
      </c>
      <c r="G36" s="16">
        <v>26300.26</v>
      </c>
      <c r="H36" s="16">
        <v>26300.26</v>
      </c>
      <c r="I36" s="16">
        <f t="shared" si="6"/>
        <v>273699.74</v>
      </c>
    </row>
    <row r="37" spans="2:9" ht="12.75">
      <c r="B37" s="13" t="s">
        <v>38</v>
      </c>
      <c r="C37" s="11"/>
      <c r="D37" s="15">
        <v>10952405</v>
      </c>
      <c r="E37" s="16">
        <v>0</v>
      </c>
      <c r="F37" s="15">
        <f t="shared" si="8"/>
        <v>10952405</v>
      </c>
      <c r="G37" s="16">
        <v>1371120.12</v>
      </c>
      <c r="H37" s="16">
        <v>1371120.12</v>
      </c>
      <c r="I37" s="16">
        <f t="shared" si="6"/>
        <v>9581284.879999999</v>
      </c>
    </row>
    <row r="38" spans="2:9" ht="12.75">
      <c r="B38" s="13" t="s">
        <v>39</v>
      </c>
      <c r="C38" s="11"/>
      <c r="D38" s="15">
        <v>1300000</v>
      </c>
      <c r="E38" s="16">
        <v>0</v>
      </c>
      <c r="F38" s="15">
        <f t="shared" si="8"/>
        <v>1300000</v>
      </c>
      <c r="G38" s="16">
        <v>51849.02</v>
      </c>
      <c r="H38" s="16">
        <v>51849.02</v>
      </c>
      <c r="I38" s="16">
        <f t="shared" si="6"/>
        <v>1248150.98</v>
      </c>
    </row>
    <row r="39" spans="2:9" ht="25.5" customHeight="1">
      <c r="B39" s="26" t="s">
        <v>40</v>
      </c>
      <c r="C39" s="27"/>
      <c r="D39" s="15">
        <f aca="true" t="shared" si="9" ref="D39:I39">SUM(D40:D48)</f>
        <v>15900000</v>
      </c>
      <c r="E39" s="15">
        <f t="shared" si="9"/>
        <v>0</v>
      </c>
      <c r="F39" s="15">
        <f>SUM(F40:F48)</f>
        <v>15900000</v>
      </c>
      <c r="G39" s="15">
        <f t="shared" si="9"/>
        <v>2723517.85</v>
      </c>
      <c r="H39" s="15">
        <f t="shared" si="9"/>
        <v>2723517.85</v>
      </c>
      <c r="I39" s="15">
        <f t="shared" si="9"/>
        <v>13176482.15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15900000</v>
      </c>
      <c r="E43" s="16">
        <v>0</v>
      </c>
      <c r="F43" s="15">
        <f t="shared" si="10"/>
        <v>15900000</v>
      </c>
      <c r="G43" s="16">
        <v>2723517.85</v>
      </c>
      <c r="H43" s="16">
        <v>2723517.85</v>
      </c>
      <c r="I43" s="16">
        <f t="shared" si="6"/>
        <v>13176482.15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2370000</v>
      </c>
      <c r="E49" s="15">
        <f t="shared" si="11"/>
        <v>0</v>
      </c>
      <c r="F49" s="15">
        <f t="shared" si="11"/>
        <v>2370000</v>
      </c>
      <c r="G49" s="15">
        <f t="shared" si="11"/>
        <v>61562.15</v>
      </c>
      <c r="H49" s="15">
        <f t="shared" si="11"/>
        <v>61562.15</v>
      </c>
      <c r="I49" s="15">
        <f t="shared" si="11"/>
        <v>2308437.85</v>
      </c>
    </row>
    <row r="50" spans="2:9" ht="12.75">
      <c r="B50" s="13" t="s">
        <v>51</v>
      </c>
      <c r="C50" s="11"/>
      <c r="D50" s="15">
        <v>600000</v>
      </c>
      <c r="E50" s="16">
        <v>0</v>
      </c>
      <c r="F50" s="15">
        <f t="shared" si="10"/>
        <v>600000</v>
      </c>
      <c r="G50" s="16">
        <v>44012.15</v>
      </c>
      <c r="H50" s="16">
        <v>44012.15</v>
      </c>
      <c r="I50" s="16">
        <f t="shared" si="6"/>
        <v>555987.85</v>
      </c>
    </row>
    <row r="51" spans="2:9" ht="12.75">
      <c r="B51" s="13" t="s">
        <v>52</v>
      </c>
      <c r="C51" s="11"/>
      <c r="D51" s="15">
        <v>100000</v>
      </c>
      <c r="E51" s="16">
        <v>0</v>
      </c>
      <c r="F51" s="15">
        <f t="shared" si="10"/>
        <v>100000</v>
      </c>
      <c r="G51" s="16">
        <v>0</v>
      </c>
      <c r="H51" s="16">
        <v>0</v>
      </c>
      <c r="I51" s="16">
        <f t="shared" si="6"/>
        <v>100000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1500000</v>
      </c>
      <c r="E53" s="16">
        <v>0</v>
      </c>
      <c r="F53" s="15">
        <f t="shared" si="10"/>
        <v>1500000</v>
      </c>
      <c r="G53" s="16">
        <v>0</v>
      </c>
      <c r="H53" s="16">
        <v>0</v>
      </c>
      <c r="I53" s="16">
        <f t="shared" si="6"/>
        <v>1500000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170000</v>
      </c>
      <c r="E55" s="16">
        <v>0</v>
      </c>
      <c r="F55" s="15">
        <f t="shared" si="10"/>
        <v>170000</v>
      </c>
      <c r="G55" s="16">
        <v>17550</v>
      </c>
      <c r="H55" s="16">
        <v>17550</v>
      </c>
      <c r="I55" s="16">
        <f t="shared" si="6"/>
        <v>152450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4054921</v>
      </c>
      <c r="E59" s="15">
        <f>SUM(E60:E62)</f>
        <v>0</v>
      </c>
      <c r="F59" s="15">
        <f>SUM(F60:F62)</f>
        <v>4054921</v>
      </c>
      <c r="G59" s="15">
        <f>SUM(G60:G62)</f>
        <v>0</v>
      </c>
      <c r="H59" s="15">
        <f>SUM(H60:H62)</f>
        <v>0</v>
      </c>
      <c r="I59" s="16">
        <f t="shared" si="6"/>
        <v>4054921</v>
      </c>
    </row>
    <row r="60" spans="2:9" ht="12.75">
      <c r="B60" s="13" t="s">
        <v>61</v>
      </c>
      <c r="C60" s="11"/>
      <c r="D60" s="15">
        <v>4054921</v>
      </c>
      <c r="E60" s="16">
        <v>0</v>
      </c>
      <c r="F60" s="15">
        <f t="shared" si="10"/>
        <v>4054921</v>
      </c>
      <c r="G60" s="16">
        <v>0</v>
      </c>
      <c r="H60" s="16">
        <v>0</v>
      </c>
      <c r="I60" s="16">
        <f t="shared" si="6"/>
        <v>4054921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62233246.65</v>
      </c>
      <c r="E85" s="21">
        <f>E86+E104+E94+E114+E124+E134+E138+E147+E151</f>
        <v>0</v>
      </c>
      <c r="F85" s="21">
        <f t="shared" si="12"/>
        <v>62233246.65</v>
      </c>
      <c r="G85" s="21">
        <f>G86+G104+G94+G114+G124+G134+G138+G147+G151</f>
        <v>6799272.11</v>
      </c>
      <c r="H85" s="21">
        <f>H86+H104+H94+H114+H124+H134+H138+H147+H151</f>
        <v>6799272.11</v>
      </c>
      <c r="I85" s="21">
        <f t="shared" si="12"/>
        <v>55433974.54</v>
      </c>
    </row>
    <row r="86" spans="2:9" ht="12.75">
      <c r="B86" s="3" t="s">
        <v>12</v>
      </c>
      <c r="C86" s="9"/>
      <c r="D86" s="15">
        <f>SUM(D87:D93)</f>
        <v>9661808</v>
      </c>
      <c r="E86" s="15">
        <f>SUM(E87:E93)</f>
        <v>0</v>
      </c>
      <c r="F86" s="15">
        <f>SUM(F87:F93)</f>
        <v>9661808</v>
      </c>
      <c r="G86" s="15">
        <f>SUM(G87:G93)</f>
        <v>1736356</v>
      </c>
      <c r="H86" s="15">
        <f>SUM(H87:H93)</f>
        <v>1736356</v>
      </c>
      <c r="I86" s="16">
        <f aca="true" t="shared" si="13" ref="I86:I149">F86-G86</f>
        <v>7925452</v>
      </c>
    </row>
    <row r="87" spans="2:9" ht="12.75">
      <c r="B87" s="13" t="s">
        <v>13</v>
      </c>
      <c r="C87" s="11"/>
      <c r="D87" s="15">
        <v>7276808</v>
      </c>
      <c r="E87" s="16">
        <v>0</v>
      </c>
      <c r="F87" s="15">
        <f aca="true" t="shared" si="14" ref="F87:F103">D87+E87</f>
        <v>7276808</v>
      </c>
      <c r="G87" s="16">
        <v>1521856</v>
      </c>
      <c r="H87" s="16">
        <v>1521856</v>
      </c>
      <c r="I87" s="16">
        <f t="shared" si="13"/>
        <v>5754952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1850000</v>
      </c>
      <c r="E89" s="16">
        <v>0</v>
      </c>
      <c r="F89" s="15">
        <f t="shared" si="14"/>
        <v>1850000</v>
      </c>
      <c r="G89" s="16">
        <v>5500</v>
      </c>
      <c r="H89" s="16">
        <v>5500</v>
      </c>
      <c r="I89" s="16">
        <f t="shared" si="13"/>
        <v>1844500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535000</v>
      </c>
      <c r="E91" s="16">
        <v>0</v>
      </c>
      <c r="F91" s="15">
        <f t="shared" si="14"/>
        <v>535000</v>
      </c>
      <c r="G91" s="16">
        <v>209000</v>
      </c>
      <c r="H91" s="16">
        <v>209000</v>
      </c>
      <c r="I91" s="16">
        <f t="shared" si="13"/>
        <v>326000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6274115.65</v>
      </c>
      <c r="E94" s="15">
        <f>SUM(E95:E103)</f>
        <v>0</v>
      </c>
      <c r="F94" s="15">
        <f>SUM(F95:F103)</f>
        <v>6274115.65</v>
      </c>
      <c r="G94" s="15">
        <f>SUM(G95:G103)</f>
        <v>1777487.11</v>
      </c>
      <c r="H94" s="15">
        <f>SUM(H95:H103)</f>
        <v>1777487.11</v>
      </c>
      <c r="I94" s="16">
        <f t="shared" si="13"/>
        <v>4496628.54</v>
      </c>
    </row>
    <row r="95" spans="2:9" ht="12.75">
      <c r="B95" s="13" t="s">
        <v>21</v>
      </c>
      <c r="C95" s="11"/>
      <c r="D95" s="15">
        <v>405000</v>
      </c>
      <c r="E95" s="16">
        <v>0</v>
      </c>
      <c r="F95" s="15">
        <f t="shared" si="14"/>
        <v>405000</v>
      </c>
      <c r="G95" s="16">
        <v>78467.21</v>
      </c>
      <c r="H95" s="16">
        <v>78467.21</v>
      </c>
      <c r="I95" s="16">
        <f t="shared" si="13"/>
        <v>326532.79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1746715.65</v>
      </c>
      <c r="E98" s="16">
        <v>0</v>
      </c>
      <c r="F98" s="15">
        <f t="shared" si="14"/>
        <v>1746715.65</v>
      </c>
      <c r="G98" s="16">
        <v>1124845.34</v>
      </c>
      <c r="H98" s="16">
        <v>1124845.34</v>
      </c>
      <c r="I98" s="16">
        <f t="shared" si="13"/>
        <v>621870.3099999998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3872400</v>
      </c>
      <c r="E100" s="16">
        <v>0</v>
      </c>
      <c r="F100" s="15">
        <f t="shared" si="14"/>
        <v>3872400</v>
      </c>
      <c r="G100" s="16">
        <v>574174.56</v>
      </c>
      <c r="H100" s="16">
        <v>574174.56</v>
      </c>
      <c r="I100" s="16">
        <f t="shared" si="13"/>
        <v>3298225.44</v>
      </c>
    </row>
    <row r="101" spans="2:9" ht="12.75">
      <c r="B101" s="13" t="s">
        <v>27</v>
      </c>
      <c r="C101" s="11"/>
      <c r="D101" s="15">
        <v>150000</v>
      </c>
      <c r="E101" s="16">
        <v>0</v>
      </c>
      <c r="F101" s="15">
        <f t="shared" si="14"/>
        <v>150000</v>
      </c>
      <c r="G101" s="16">
        <v>0</v>
      </c>
      <c r="H101" s="16">
        <v>0</v>
      </c>
      <c r="I101" s="16">
        <f t="shared" si="13"/>
        <v>150000</v>
      </c>
    </row>
    <row r="102" spans="2:9" ht="12.75">
      <c r="B102" s="13" t="s">
        <v>28</v>
      </c>
      <c r="C102" s="11"/>
      <c r="D102" s="15">
        <v>100000</v>
      </c>
      <c r="E102" s="16">
        <v>0</v>
      </c>
      <c r="F102" s="15">
        <f t="shared" si="14"/>
        <v>100000</v>
      </c>
      <c r="G102" s="16">
        <v>0</v>
      </c>
      <c r="H102" s="16">
        <v>0</v>
      </c>
      <c r="I102" s="16">
        <f t="shared" si="13"/>
        <v>100000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12350000</v>
      </c>
      <c r="E104" s="15">
        <f>SUM(E105:E113)</f>
        <v>0</v>
      </c>
      <c r="F104" s="15">
        <f>SUM(F105:F113)</f>
        <v>12350000</v>
      </c>
      <c r="G104" s="15">
        <f>SUM(G105:G113)</f>
        <v>3034795.0999999996</v>
      </c>
      <c r="H104" s="15">
        <f>SUM(H105:H113)</f>
        <v>3034795.0999999996</v>
      </c>
      <c r="I104" s="16">
        <f t="shared" si="13"/>
        <v>9315204.9</v>
      </c>
    </row>
    <row r="105" spans="2:9" ht="12.75">
      <c r="B105" s="13" t="s">
        <v>31</v>
      </c>
      <c r="C105" s="11"/>
      <c r="D105" s="15">
        <v>11000000</v>
      </c>
      <c r="E105" s="16">
        <v>0</v>
      </c>
      <c r="F105" s="16">
        <f>D105+E105</f>
        <v>11000000</v>
      </c>
      <c r="G105" s="16">
        <v>2470930.85</v>
      </c>
      <c r="H105" s="16">
        <v>2470930.85</v>
      </c>
      <c r="I105" s="16">
        <f t="shared" si="13"/>
        <v>8529069.15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50000</v>
      </c>
      <c r="E107" s="16">
        <v>0</v>
      </c>
      <c r="F107" s="16">
        <f t="shared" si="15"/>
        <v>50000</v>
      </c>
      <c r="G107" s="16">
        <v>27515.01</v>
      </c>
      <c r="H107" s="16">
        <v>27515.01</v>
      </c>
      <c r="I107" s="16">
        <f t="shared" si="13"/>
        <v>22484.99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800000</v>
      </c>
      <c r="E109" s="16">
        <v>0</v>
      </c>
      <c r="F109" s="16">
        <f t="shared" si="15"/>
        <v>800000</v>
      </c>
      <c r="G109" s="16">
        <v>536349.24</v>
      </c>
      <c r="H109" s="16">
        <v>536349.24</v>
      </c>
      <c r="I109" s="16">
        <f t="shared" si="13"/>
        <v>263650.76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15"/>
        <v>500000</v>
      </c>
      <c r="G113" s="16">
        <v>0</v>
      </c>
      <c r="H113" s="16">
        <v>0</v>
      </c>
      <c r="I113" s="16">
        <f t="shared" si="13"/>
        <v>500000</v>
      </c>
    </row>
    <row r="114" spans="2:9" ht="25.5" customHeight="1">
      <c r="B114" s="26" t="s">
        <v>40</v>
      </c>
      <c r="C114" s="27"/>
      <c r="D114" s="15">
        <f>SUM(D115:D123)</f>
        <v>1400000</v>
      </c>
      <c r="E114" s="15">
        <f>SUM(E115:E123)</f>
        <v>0</v>
      </c>
      <c r="F114" s="15">
        <f>SUM(F115:F123)</f>
        <v>1400000</v>
      </c>
      <c r="G114" s="15">
        <f>SUM(G115:G123)</f>
        <v>250633.9</v>
      </c>
      <c r="H114" s="15">
        <f>SUM(H115:H123)</f>
        <v>250633.9</v>
      </c>
      <c r="I114" s="16">
        <f t="shared" si="13"/>
        <v>1149366.1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1400000</v>
      </c>
      <c r="E118" s="16">
        <v>0</v>
      </c>
      <c r="F118" s="16">
        <f t="shared" si="16"/>
        <v>1400000</v>
      </c>
      <c r="G118" s="16">
        <v>250633.9</v>
      </c>
      <c r="H118" s="16">
        <v>250633.9</v>
      </c>
      <c r="I118" s="16">
        <f t="shared" si="13"/>
        <v>1149366.1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32547323</v>
      </c>
      <c r="E134" s="15">
        <f>SUM(E135:E137)</f>
        <v>0</v>
      </c>
      <c r="F134" s="15">
        <f>SUM(F135:F137)</f>
        <v>32547323</v>
      </c>
      <c r="G134" s="15">
        <f>SUM(G135:G137)</f>
        <v>0</v>
      </c>
      <c r="H134" s="15">
        <f>SUM(H135:H137)</f>
        <v>0</v>
      </c>
      <c r="I134" s="16">
        <f t="shared" si="13"/>
        <v>32547323</v>
      </c>
    </row>
    <row r="135" spans="2:9" ht="12.75">
      <c r="B135" s="13" t="s">
        <v>61</v>
      </c>
      <c r="C135" s="11"/>
      <c r="D135" s="15">
        <v>32547323</v>
      </c>
      <c r="E135" s="16">
        <v>0</v>
      </c>
      <c r="F135" s="16">
        <f>D135+E135</f>
        <v>32547323</v>
      </c>
      <c r="G135" s="16">
        <v>0</v>
      </c>
      <c r="H135" s="16">
        <v>0</v>
      </c>
      <c r="I135" s="16">
        <f t="shared" si="13"/>
        <v>32547323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157848697.65</v>
      </c>
      <c r="E160" s="14">
        <f t="shared" si="21"/>
        <v>0</v>
      </c>
      <c r="F160" s="14">
        <f t="shared" si="21"/>
        <v>157848697.65</v>
      </c>
      <c r="G160" s="14">
        <f t="shared" si="21"/>
        <v>28595121.229999997</v>
      </c>
      <c r="H160" s="14">
        <f t="shared" si="21"/>
        <v>28595121.229999997</v>
      </c>
      <c r="I160" s="14">
        <f t="shared" si="21"/>
        <v>129253576.41999999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5" spans="2:9" ht="15.75">
      <c r="B165" s="43" t="s">
        <v>89</v>
      </c>
      <c r="C165" s="43"/>
      <c r="D165" s="44" t="s">
        <v>90</v>
      </c>
      <c r="E165" s="44"/>
      <c r="G165" s="45"/>
      <c r="H165" s="46" t="s">
        <v>91</v>
      </c>
      <c r="I165" s="45"/>
    </row>
    <row r="166" spans="2:9" ht="15.75">
      <c r="B166" s="47" t="s">
        <v>92</v>
      </c>
      <c r="C166" s="47"/>
      <c r="D166" s="48" t="s">
        <v>93</v>
      </c>
      <c r="E166" s="48"/>
      <c r="G166" s="47" t="s">
        <v>94</v>
      </c>
      <c r="H166" s="47"/>
      <c r="I166" s="47"/>
    </row>
  </sheetData>
  <sheetProtection/>
  <mergeCells count="17">
    <mergeCell ref="B165:C165"/>
    <mergeCell ref="D165:E165"/>
    <mergeCell ref="B166:C166"/>
    <mergeCell ref="D166:E166"/>
    <mergeCell ref="G166:I166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LIZBETH MARTINEZ</cp:lastModifiedBy>
  <cp:lastPrinted>2023-04-10T21:14:18Z</cp:lastPrinted>
  <dcterms:created xsi:type="dcterms:W3CDTF">2016-10-11T20:25:15Z</dcterms:created>
  <dcterms:modified xsi:type="dcterms:W3CDTF">2023-04-10T21:16:01Z</dcterms:modified>
  <cp:category/>
  <cp:version/>
  <cp:contentType/>
  <cp:contentStatus/>
</cp:coreProperties>
</file>