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INDETEC\Reportes_Disciplina_Financiera\"/>
    </mc:Choice>
  </mc:AlternateContent>
  <xr:revisionPtr revIDLastSave="0" documentId="8_{91346882-2622-4BFB-ABD2-620C9ACC2B23}" xr6:coauthVersionLast="47" xr6:coauthVersionMax="47" xr10:uidLastSave="{00000000-0000-0000-0000-000000000000}"/>
  <bookViews>
    <workbookView xWindow="-120" yWindow="-120" windowWidth="29040" windowHeight="1584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I97" i="1"/>
  <c r="F98" i="1"/>
  <c r="I98" i="1"/>
  <c r="F99" i="1"/>
  <c r="F100" i="1"/>
  <c r="F101" i="1"/>
  <c r="I101" i="1"/>
  <c r="F102" i="1"/>
  <c r="I102" i="1"/>
  <c r="F103" i="1"/>
  <c r="I103" i="1"/>
  <c r="F95" i="1"/>
  <c r="I95" i="1"/>
  <c r="F88" i="1"/>
  <c r="I88" i="1"/>
  <c r="F89" i="1"/>
  <c r="I89" i="1"/>
  <c r="F90" i="1"/>
  <c r="I90" i="1"/>
  <c r="F91" i="1"/>
  <c r="I91" i="1"/>
  <c r="F92" i="1"/>
  <c r="F93" i="1"/>
  <c r="I93" i="1"/>
  <c r="F87" i="1"/>
  <c r="I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3" i="1"/>
  <c r="I63" i="1"/>
  <c r="F61" i="1"/>
  <c r="I61" i="1"/>
  <c r="F62" i="1"/>
  <c r="F60" i="1"/>
  <c r="F59" i="1"/>
  <c r="F51" i="1"/>
  <c r="I51" i="1"/>
  <c r="F52" i="1"/>
  <c r="I52" i="1"/>
  <c r="F53" i="1"/>
  <c r="F54" i="1"/>
  <c r="F55" i="1"/>
  <c r="I55" i="1"/>
  <c r="F56" i="1"/>
  <c r="I56" i="1"/>
  <c r="F57" i="1"/>
  <c r="F58" i="1"/>
  <c r="F5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F48" i="1"/>
  <c r="I48" i="1"/>
  <c r="F40" i="1"/>
  <c r="F31" i="1"/>
  <c r="I31" i="1"/>
  <c r="F32" i="1"/>
  <c r="I32" i="1"/>
  <c r="F33" i="1"/>
  <c r="I33" i="1"/>
  <c r="F34" i="1"/>
  <c r="I34" i="1"/>
  <c r="F35" i="1"/>
  <c r="I35" i="1"/>
  <c r="F36" i="1"/>
  <c r="F37" i="1"/>
  <c r="I37" i="1"/>
  <c r="F38" i="1"/>
  <c r="I38" i="1"/>
  <c r="F3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I16" i="1"/>
  <c r="F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7" i="1"/>
  <c r="I147" i="1"/>
  <c r="F140" i="1"/>
  <c r="I140" i="1"/>
  <c r="F141" i="1"/>
  <c r="F142" i="1"/>
  <c r="F143" i="1"/>
  <c r="I143" i="1"/>
  <c r="F144" i="1"/>
  <c r="F145" i="1"/>
  <c r="I145" i="1"/>
  <c r="F146" i="1"/>
  <c r="I146" i="1"/>
  <c r="F139" i="1"/>
  <c r="F138" i="1"/>
  <c r="I138" i="1"/>
  <c r="F136" i="1"/>
  <c r="I136" i="1"/>
  <c r="F137" i="1"/>
  <c r="I137" i="1"/>
  <c r="F135" i="1"/>
  <c r="F134" i="1"/>
  <c r="I134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F124" i="1"/>
  <c r="I124" i="1"/>
  <c r="I125" i="1"/>
  <c r="F116" i="1"/>
  <c r="I116" i="1"/>
  <c r="F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F109" i="1"/>
  <c r="I109" i="1"/>
  <c r="F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2" i="1"/>
  <c r="I96" i="1"/>
  <c r="I99" i="1"/>
  <c r="I100" i="1"/>
  <c r="I108" i="1"/>
  <c r="I110" i="1"/>
  <c r="I117" i="1"/>
  <c r="I128" i="1"/>
  <c r="I141" i="1"/>
  <c r="I142" i="1"/>
  <c r="I144" i="1"/>
  <c r="I154" i="1"/>
  <c r="I155" i="1"/>
  <c r="I156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67" i="1"/>
  <c r="I66" i="1"/>
  <c r="I64" i="1"/>
  <c r="I62" i="1"/>
  <c r="I58" i="1"/>
  <c r="I57" i="1"/>
  <c r="I54" i="1"/>
  <c r="I53" i="1"/>
  <c r="I50" i="1"/>
  <c r="I47" i="1"/>
  <c r="I30" i="1"/>
  <c r="I105" i="1"/>
  <c r="F104" i="1"/>
  <c r="I104" i="1"/>
  <c r="I127" i="1"/>
  <c r="I65" i="1"/>
  <c r="F76" i="1"/>
  <c r="I76" i="1"/>
  <c r="I77" i="1"/>
  <c r="I139" i="1"/>
  <c r="I135" i="1"/>
  <c r="F114" i="1"/>
  <c r="I114" i="1"/>
  <c r="E85" i="1"/>
  <c r="G85" i="1"/>
  <c r="D85" i="1"/>
  <c r="H85" i="1"/>
  <c r="F86" i="1"/>
  <c r="I86" i="1"/>
  <c r="I59" i="1"/>
  <c r="F49" i="1"/>
  <c r="I49" i="1"/>
  <c r="F39" i="1"/>
  <c r="D10" i="1"/>
  <c r="F29" i="1"/>
  <c r="G10" i="1"/>
  <c r="G160" i="1"/>
  <c r="H10" i="1"/>
  <c r="E10" i="1"/>
  <c r="I11" i="1"/>
  <c r="I19" i="1"/>
  <c r="F19" i="1"/>
  <c r="I148" i="1"/>
  <c r="F11" i="1"/>
  <c r="I40" i="1"/>
  <c r="I39" i="1"/>
  <c r="I36" i="1"/>
  <c r="I29" i="1"/>
  <c r="I73" i="1"/>
  <c r="F94" i="1"/>
  <c r="I94" i="1"/>
  <c r="I60" i="1"/>
  <c r="E160" i="1"/>
  <c r="H160" i="1"/>
  <c r="D160" i="1"/>
  <c r="F85" i="1"/>
  <c r="I85" i="1"/>
  <c r="I10" i="1"/>
  <c r="F10" i="1"/>
  <c r="F160" i="1"/>
  <c r="I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<sst xmlns="http://schemas.openxmlformats.org/spreadsheetml/2006/main" count="162" uniqueCount="89">
  <si>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</si>
  <si>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</si>
  <si>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</si>
  <si>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</si>
  <si>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</si>
  <si>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</si>
  <si>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</si>
  <si>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</si>
  <si>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</si>
  <si>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</si>
  <si>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</si>
  <si>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</si>
  <si>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</si>
  <si>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</si>
  <si>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</si>
  <si>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</si>
  <si>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</si>
  <si>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</si>
  <si>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</si>
  <si>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</si>
  <si>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</si>
  <si>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</si>
  <si>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</si>
  <si>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</si>
  <si>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</si>
  <si>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</si>
  <si>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</si>
  <si>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</si>
  <si>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</si>
  <si>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</si>
  <si>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</si>
  <si>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</si>
  <si>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</si>
  <si>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</si>
  <si>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</si>
  <si>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</si>
  <si>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</si>
  <si>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</si>
  <si>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</si>
  <si>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</si>
  <si>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</si>
  <si>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</si>
  <si>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</si>
  <si>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</si>
  <si>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</si>
  <si>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</si>
  <si>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</si>
  <si>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</si>
  <si>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</si>
  <si>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</si>
  <si>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</si>
  <si>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</si>
  <si>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</si>
  <si>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</si>
  <si>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</si>
  <si>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</si>
  <si>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</si>
  <si>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</si>
  <si>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</si>
  <si>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</si>
  <si>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</si>
  <si>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</si>
  <si>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</si>
  <si>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</si>
  <si>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</si>
  <si>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</si>
  <si>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</si>
  <si>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</si>
  <si>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</si>
  <si>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</si>
  <si>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</si>
  <si>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</si>
  <si>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</si>
  <si>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</si>
  <si>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</si>
  <si>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</si>
  <si>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</si>
  <si>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</si>
  <si>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</si>
  <si>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</si>
  <si>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</si>
  <si>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</si>
  <si>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</si>
  <si>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</si>
  <si>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</si>
  <si>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</si>
  <si>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</si>
  <si>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Tecozautla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</si>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</sst>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4">
        <f t="shared" ref="D10:I10" si="0">D11+D19+D29+D39+D49+D59+D72+D76+D63</f>
        <v>95615451</v>
      </c>
      <c r="E10" s="14">
        <f t="shared" si="0"/>
        <v>-3728890.0100000002</v>
      </c>
      <c r="F10" s="14">
        <f t="shared" si="0"/>
        <v>91886560.99000001</v>
      </c>
      <c r="G10" s="14">
        <f t="shared" si="0"/>
        <v>91886560.99000001</v>
      </c>
      <c r="H10" s="14">
        <f t="shared" si="0"/>
        <v>91886560.99000001</v>
      </c>
      <c r="I10" s="14">
        <f t="shared" si="0"/>
        <v>0</v>
      </c>
    </row>
    <row r="11" spans="2:9" x14ac:dyDescent="0.2">
      <c r="B11" s="3" t="s">
        <v>12</v>
      </c>
      <c r="C11" s="9"/>
      <c r="D11" s="15">
        <f t="shared" ref="D11:I11" si="1">SUM(D12:D18)</f>
        <v>41675285</v>
      </c>
      <c r="E11" s="15">
        <f t="shared" si="1"/>
        <v>1144079.52</v>
      </c>
      <c r="F11" s="15">
        <f t="shared" si="1"/>
        <v>42819364.520000003</v>
      </c>
      <c r="G11" s="15">
        <f t="shared" si="1"/>
        <v>42819364.520000003</v>
      </c>
      <c r="H11" s="15">
        <f t="shared" si="1"/>
        <v>42819364.520000003</v>
      </c>
      <c r="I11" s="15">
        <f t="shared" si="1"/>
        <v>0</v>
      </c>
    </row>
    <row r="12" spans="2:9" x14ac:dyDescent="0.2">
      <c r="B12" s="13" t="s">
        <v>13</v>
      </c>
      <c r="C12" s="11"/>
      <c r="D12" s="15">
        <v>34075000</v>
      </c>
      <c r="E12" s="16">
        <v>170101</v>
      </c>
      <c r="F12" s="16">
        <f>D12+E12</f>
        <v>34245101</v>
      </c>
      <c r="G12" s="16">
        <v>34245101</v>
      </c>
      <c r="H12" s="16">
        <v>34245101</v>
      </c>
      <c r="I12" s="16">
        <f>F12-G12</f>
        <v>0</v>
      </c>
    </row>
    <row r="13" spans="2:9" x14ac:dyDescent="0.2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2">
      <c r="B14" s="13" t="s">
        <v>15</v>
      </c>
      <c r="C14" s="11"/>
      <c r="D14" s="15">
        <v>6295285</v>
      </c>
      <c r="E14" s="16">
        <v>76280</v>
      </c>
      <c r="F14" s="16">
        <f t="shared" si="2"/>
        <v>6371565</v>
      </c>
      <c r="G14" s="16">
        <v>6371565</v>
      </c>
      <c r="H14" s="16">
        <v>6371565</v>
      </c>
      <c r="I14" s="16">
        <f t="shared" si="3"/>
        <v>0</v>
      </c>
    </row>
    <row r="15" spans="2:9" x14ac:dyDescent="0.2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x14ac:dyDescent="0.2">
      <c r="B16" s="13" t="s">
        <v>17</v>
      </c>
      <c r="C16" s="11"/>
      <c r="D16" s="15">
        <v>1305000</v>
      </c>
      <c r="E16" s="16">
        <v>897698.52</v>
      </c>
      <c r="F16" s="16">
        <f t="shared" si="2"/>
        <v>2202698.52</v>
      </c>
      <c r="G16" s="16">
        <v>2202698.52</v>
      </c>
      <c r="H16" s="16">
        <v>2202698.52</v>
      </c>
      <c r="I16" s="16">
        <f t="shared" si="3"/>
        <v>0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8803600</v>
      </c>
      <c r="E19" s="15">
        <f t="shared" si="4"/>
        <v>2858488.58</v>
      </c>
      <c r="F19" s="15">
        <f t="shared" si="4"/>
        <v>11662088.58</v>
      </c>
      <c r="G19" s="15">
        <f t="shared" si="4"/>
        <v>11662088.58</v>
      </c>
      <c r="H19" s="15">
        <f t="shared" si="4"/>
        <v>11662088.58</v>
      </c>
      <c r="I19" s="15">
        <f t="shared" si="4"/>
        <v>0</v>
      </c>
    </row>
    <row r="20" spans="2:9" x14ac:dyDescent="0.2">
      <c r="B20" s="13" t="s">
        <v>21</v>
      </c>
      <c r="C20" s="11"/>
      <c r="D20" s="15">
        <v>3570000</v>
      </c>
      <c r="E20" s="16">
        <v>-318457.07</v>
      </c>
      <c r="F20" s="15">
        <f t="shared" ref="F20:F28" si="5">D20+E20</f>
        <v>3251542.93</v>
      </c>
      <c r="G20" s="16">
        <v>3251542.93</v>
      </c>
      <c r="H20" s="16">
        <v>3251542.93</v>
      </c>
      <c r="I20" s="16">
        <f>F20-G20</f>
        <v>0</v>
      </c>
    </row>
    <row r="21" spans="2:9" x14ac:dyDescent="0.2">
      <c r="B21" s="13" t="s">
        <v>22</v>
      </c>
      <c r="C21" s="11"/>
      <c r="D21" s="15">
        <v>1130000</v>
      </c>
      <c r="E21" s="16">
        <v>499619.34</v>
      </c>
      <c r="F21" s="15">
        <f t="shared" si="5"/>
        <v>1629619.34</v>
      </c>
      <c r="G21" s="16">
        <v>1629619.34</v>
      </c>
      <c r="H21" s="16">
        <v>1629619.34</v>
      </c>
      <c r="I21" s="16">
        <f t="shared" ref="I21:I83" si="6">F21-G21</f>
        <v>0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950000</v>
      </c>
      <c r="E23" s="16">
        <v>1217605.99</v>
      </c>
      <c r="F23" s="15">
        <f t="shared" si="5"/>
        <v>2167605.9900000002</v>
      </c>
      <c r="G23" s="16">
        <v>2167605.9900000002</v>
      </c>
      <c r="H23" s="16">
        <v>2167605.9900000002</v>
      </c>
      <c r="I23" s="16">
        <f t="shared" si="6"/>
        <v>0</v>
      </c>
    </row>
    <row r="24" spans="2:9" x14ac:dyDescent="0.2">
      <c r="B24" s="13" t="s">
        <v>25</v>
      </c>
      <c r="C24" s="11"/>
      <c r="D24" s="15">
        <v>1200000</v>
      </c>
      <c r="E24" s="16">
        <v>1137704.1200000001</v>
      </c>
      <c r="F24" s="15">
        <f t="shared" si="5"/>
        <v>2337704.12</v>
      </c>
      <c r="G24" s="16">
        <v>2337704.12</v>
      </c>
      <c r="H24" s="16">
        <v>2337704.12</v>
      </c>
      <c r="I24" s="16">
        <f t="shared" si="6"/>
        <v>0</v>
      </c>
    </row>
    <row r="25" spans="2:9" x14ac:dyDescent="0.2">
      <c r="B25" s="13" t="s">
        <v>26</v>
      </c>
      <c r="C25" s="11"/>
      <c r="D25" s="15">
        <v>1483600</v>
      </c>
      <c r="E25" s="16">
        <v>430871.77</v>
      </c>
      <c r="F25" s="15">
        <f t="shared" si="5"/>
        <v>1914471.77</v>
      </c>
      <c r="G25" s="16">
        <v>1914471.77</v>
      </c>
      <c r="H25" s="16">
        <v>1914471.77</v>
      </c>
      <c r="I25" s="16">
        <f t="shared" si="6"/>
        <v>0</v>
      </c>
    </row>
    <row r="26" spans="2:9" x14ac:dyDescent="0.2">
      <c r="B26" s="13" t="s">
        <v>27</v>
      </c>
      <c r="C26" s="11"/>
      <c r="D26" s="15">
        <v>250000</v>
      </c>
      <c r="E26" s="16">
        <v>-111931.84</v>
      </c>
      <c r="F26" s="15">
        <f t="shared" si="5"/>
        <v>138068.16</v>
      </c>
      <c r="G26" s="16">
        <v>138068.16</v>
      </c>
      <c r="H26" s="16">
        <v>138068.16</v>
      </c>
      <c r="I26" s="16">
        <f t="shared" si="6"/>
        <v>0</v>
      </c>
    </row>
    <row r="27" spans="2:9" x14ac:dyDescent="0.2">
      <c r="B27" s="13" t="s">
        <v>28</v>
      </c>
      <c r="C27" s="11"/>
      <c r="D27" s="15">
        <v>0</v>
      </c>
      <c r="E27" s="16">
        <v>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x14ac:dyDescent="0.2">
      <c r="B28" s="13" t="s">
        <v>29</v>
      </c>
      <c r="C28" s="11"/>
      <c r="D28" s="15">
        <v>220000</v>
      </c>
      <c r="E28" s="16">
        <v>3076.27</v>
      </c>
      <c r="F28" s="15">
        <f t="shared" si="5"/>
        <v>223076.27</v>
      </c>
      <c r="G28" s="16">
        <v>223076.27</v>
      </c>
      <c r="H28" s="16">
        <v>223076.27</v>
      </c>
      <c r="I28" s="16">
        <f t="shared" si="6"/>
        <v>0</v>
      </c>
    </row>
    <row r="29" spans="2:9" x14ac:dyDescent="0.2">
      <c r="B29" s="3" t="s">
        <v>30</v>
      </c>
      <c r="C29" s="9"/>
      <c r="D29" s="15">
        <f t="shared" ref="D29:I29" si="7">SUM(D30:D38)</f>
        <v>22811645</v>
      </c>
      <c r="E29" s="15">
        <f t="shared" si="7"/>
        <v>2921320.53</v>
      </c>
      <c r="F29" s="15">
        <f t="shared" si="7"/>
        <v>25732965.530000001</v>
      </c>
      <c r="G29" s="15">
        <f t="shared" si="7"/>
        <v>25732965.530000001</v>
      </c>
      <c r="H29" s="15">
        <f t="shared" si="7"/>
        <v>25732965.530000001</v>
      </c>
      <c r="I29" s="15">
        <f t="shared" si="7"/>
        <v>0</v>
      </c>
    </row>
    <row r="30" spans="2:9" x14ac:dyDescent="0.2">
      <c r="B30" s="13" t="s">
        <v>31</v>
      </c>
      <c r="C30" s="11"/>
      <c r="D30" s="15">
        <v>200000</v>
      </c>
      <c r="E30" s="16">
        <v>10282.780000000001</v>
      </c>
      <c r="F30" s="15">
        <f t="shared" ref="F30:F38" si="8">D30+E30</f>
        <v>210282.78</v>
      </c>
      <c r="G30" s="16">
        <v>210282.78</v>
      </c>
      <c r="H30" s="16">
        <v>210282.78</v>
      </c>
      <c r="I30" s="16">
        <f t="shared" si="6"/>
        <v>0</v>
      </c>
    </row>
    <row r="31" spans="2:9" x14ac:dyDescent="0.2">
      <c r="B31" s="13" t="s">
        <v>32</v>
      </c>
      <c r="C31" s="11"/>
      <c r="D31" s="15">
        <v>3434240</v>
      </c>
      <c r="E31" s="16">
        <v>-115258.77</v>
      </c>
      <c r="F31" s="15">
        <f t="shared" si="8"/>
        <v>3318981.23</v>
      </c>
      <c r="G31" s="16">
        <v>3318981.23</v>
      </c>
      <c r="H31" s="16">
        <v>3318981.23</v>
      </c>
      <c r="I31" s="16">
        <f t="shared" si="6"/>
        <v>0</v>
      </c>
    </row>
    <row r="32" spans="2:9" x14ac:dyDescent="0.2">
      <c r="B32" s="13" t="s">
        <v>33</v>
      </c>
      <c r="C32" s="11"/>
      <c r="D32" s="15">
        <v>500000</v>
      </c>
      <c r="E32" s="16">
        <v>100466.08</v>
      </c>
      <c r="F32" s="15">
        <f t="shared" si="8"/>
        <v>600466.07999999996</v>
      </c>
      <c r="G32" s="16">
        <v>600466.07999999996</v>
      </c>
      <c r="H32" s="16">
        <v>600466.07999999996</v>
      </c>
      <c r="I32" s="16">
        <f t="shared" si="6"/>
        <v>0</v>
      </c>
    </row>
    <row r="33" spans="2:9" x14ac:dyDescent="0.2">
      <c r="B33" s="13" t="s">
        <v>34</v>
      </c>
      <c r="C33" s="11"/>
      <c r="D33" s="15">
        <v>230000</v>
      </c>
      <c r="E33" s="16">
        <v>-197663.61</v>
      </c>
      <c r="F33" s="15">
        <f t="shared" si="8"/>
        <v>32336.390000000014</v>
      </c>
      <c r="G33" s="16">
        <v>32336.39</v>
      </c>
      <c r="H33" s="16">
        <v>32336.39</v>
      </c>
      <c r="I33" s="16">
        <f t="shared" si="6"/>
        <v>0</v>
      </c>
    </row>
    <row r="34" spans="2:9" x14ac:dyDescent="0.2">
      <c r="B34" s="13" t="s">
        <v>35</v>
      </c>
      <c r="C34" s="11"/>
      <c r="D34" s="15">
        <v>5820000</v>
      </c>
      <c r="E34" s="16">
        <v>-5698.82</v>
      </c>
      <c r="F34" s="15">
        <f t="shared" si="8"/>
        <v>5814301.1799999997</v>
      </c>
      <c r="G34" s="16">
        <v>5814301.1799999997</v>
      </c>
      <c r="H34" s="16">
        <v>5814301.1799999997</v>
      </c>
      <c r="I34" s="16">
        <f t="shared" si="6"/>
        <v>0</v>
      </c>
    </row>
    <row r="35" spans="2:9" x14ac:dyDescent="0.2">
      <c r="B35" s="13" t="s">
        <v>36</v>
      </c>
      <c r="C35" s="11"/>
      <c r="D35" s="15">
        <v>75000</v>
      </c>
      <c r="E35" s="16">
        <v>-19320</v>
      </c>
      <c r="F35" s="15">
        <f t="shared" si="8"/>
        <v>55680</v>
      </c>
      <c r="G35" s="16">
        <v>55680</v>
      </c>
      <c r="H35" s="16">
        <v>55680</v>
      </c>
      <c r="I35" s="16">
        <f t="shared" si="6"/>
        <v>0</v>
      </c>
    </row>
    <row r="36" spans="2:9" x14ac:dyDescent="0.2">
      <c r="B36" s="13" t="s">
        <v>37</v>
      </c>
      <c r="C36" s="11"/>
      <c r="D36" s="15">
        <v>300000</v>
      </c>
      <c r="E36" s="16">
        <v>-5899.24</v>
      </c>
      <c r="F36" s="15">
        <f t="shared" si="8"/>
        <v>294100.76</v>
      </c>
      <c r="G36" s="16">
        <v>294100.76</v>
      </c>
      <c r="H36" s="16">
        <v>294100.76</v>
      </c>
      <c r="I36" s="16">
        <f t="shared" si="6"/>
        <v>0</v>
      </c>
    </row>
    <row r="37" spans="2:9" x14ac:dyDescent="0.2">
      <c r="B37" s="13" t="s">
        <v>38</v>
      </c>
      <c r="C37" s="11"/>
      <c r="D37" s="15">
        <v>10952405</v>
      </c>
      <c r="E37" s="16">
        <v>4018791.54</v>
      </c>
      <c r="F37" s="15">
        <f t="shared" si="8"/>
        <v>14971196.539999999</v>
      </c>
      <c r="G37" s="16">
        <v>14971196.539999999</v>
      </c>
      <c r="H37" s="16">
        <v>14971196.539999999</v>
      </c>
      <c r="I37" s="16">
        <f t="shared" si="6"/>
        <v>0</v>
      </c>
    </row>
    <row r="38" spans="2:9" x14ac:dyDescent="0.2">
      <c r="B38" s="13" t="s">
        <v>39</v>
      </c>
      <c r="C38" s="11"/>
      <c r="D38" s="15">
        <v>1300000</v>
      </c>
      <c r="E38" s="16">
        <v>-864379.43</v>
      </c>
      <c r="F38" s="15">
        <f t="shared" si="8"/>
        <v>435620.56999999995</v>
      </c>
      <c r="G38" s="16">
        <v>435620.57</v>
      </c>
      <c r="H38" s="16">
        <v>435620.57</v>
      </c>
      <c r="I38" s="16">
        <f t="shared" si="6"/>
        <v>0</v>
      </c>
    </row>
    <row r="39" spans="2:9" ht="25.5" customHeight="1" x14ac:dyDescent="0.2">
      <c r="B39" s="26" t="s">
        <v>40</v>
      </c>
      <c r="C39" s="27"/>
      <c r="D39" s="15">
        <f t="shared" ref="D39:I39" si="9">SUM(D40:D48)</f>
        <v>15900000</v>
      </c>
      <c r="E39" s="15">
        <f t="shared" si="9"/>
        <v>-5803494.54</v>
      </c>
      <c r="F39" s="15">
        <f>SUM(F40:F48)</f>
        <v>10096505.460000001</v>
      </c>
      <c r="G39" s="15">
        <f t="shared" si="9"/>
        <v>10096505.460000001</v>
      </c>
      <c r="H39" s="15">
        <f t="shared" si="9"/>
        <v>10096505.460000001</v>
      </c>
      <c r="I39" s="15">
        <f t="shared" si="9"/>
        <v>0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>
        <v>15900000</v>
      </c>
      <c r="E43" s="16">
        <v>-5803494.54</v>
      </c>
      <c r="F43" s="15">
        <f t="shared" si="10"/>
        <v>10096505.460000001</v>
      </c>
      <c r="G43" s="16">
        <v>10096505.460000001</v>
      </c>
      <c r="H43" s="16">
        <v>10096505.460000001</v>
      </c>
      <c r="I43" s="16">
        <f t="shared" si="6"/>
        <v>0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26" t="s">
        <v>50</v>
      </c>
      <c r="C49" s="27"/>
      <c r="D49" s="15">
        <f t="shared" ref="D49:I49" si="11">SUM(D50:D58)</f>
        <v>2370000</v>
      </c>
      <c r="E49" s="15">
        <f t="shared" si="11"/>
        <v>-1468472.1</v>
      </c>
      <c r="F49" s="15">
        <f t="shared" si="11"/>
        <v>901527.89999999991</v>
      </c>
      <c r="G49" s="15">
        <f t="shared" si="11"/>
        <v>901527.89999999991</v>
      </c>
      <c r="H49" s="15">
        <f t="shared" si="11"/>
        <v>901527.89999999991</v>
      </c>
      <c r="I49" s="15">
        <f t="shared" si="11"/>
        <v>0</v>
      </c>
    </row>
    <row r="50" spans="2:9" x14ac:dyDescent="0.2">
      <c r="B50" s="13" t="s">
        <v>51</v>
      </c>
      <c r="C50" s="11"/>
      <c r="D50" s="15">
        <v>600000</v>
      </c>
      <c r="E50" s="16">
        <v>-317551.84000000003</v>
      </c>
      <c r="F50" s="15">
        <f t="shared" si="10"/>
        <v>282448.15999999997</v>
      </c>
      <c r="G50" s="16">
        <v>282448.15999999997</v>
      </c>
      <c r="H50" s="16">
        <v>282448.15999999997</v>
      </c>
      <c r="I50" s="16">
        <f t="shared" si="6"/>
        <v>0</v>
      </c>
    </row>
    <row r="51" spans="2:9" x14ac:dyDescent="0.2">
      <c r="B51" s="13" t="s">
        <v>52</v>
      </c>
      <c r="C51" s="11"/>
      <c r="D51" s="15">
        <v>100000</v>
      </c>
      <c r="E51" s="16">
        <v>-100000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>
        <v>1500000</v>
      </c>
      <c r="E53" s="16">
        <v>-1500000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>
        <v>170000</v>
      </c>
      <c r="E55" s="16">
        <v>449079.74</v>
      </c>
      <c r="F55" s="15">
        <f t="shared" si="10"/>
        <v>619079.74</v>
      </c>
      <c r="G55" s="16">
        <v>619079.74</v>
      </c>
      <c r="H55" s="16">
        <v>619079.74</v>
      </c>
      <c r="I55" s="16">
        <f t="shared" si="6"/>
        <v>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4054921</v>
      </c>
      <c r="E59" s="15">
        <f>SUM(E60:E62)</f>
        <v>-3380812</v>
      </c>
      <c r="F59" s="15">
        <f>SUM(F60:F62)</f>
        <v>674109</v>
      </c>
      <c r="G59" s="15">
        <f>SUM(G60:G62)</f>
        <v>674109</v>
      </c>
      <c r="H59" s="15">
        <f>SUM(H60:H62)</f>
        <v>674109</v>
      </c>
      <c r="I59" s="16">
        <f t="shared" si="6"/>
        <v>0</v>
      </c>
    </row>
    <row r="60" spans="2:9" x14ac:dyDescent="0.2">
      <c r="B60" s="13" t="s">
        <v>61</v>
      </c>
      <c r="C60" s="11"/>
      <c r="D60" s="15">
        <v>4054921</v>
      </c>
      <c r="E60" s="16">
        <v>-3380812</v>
      </c>
      <c r="F60" s="15">
        <f t="shared" si="10"/>
        <v>674109</v>
      </c>
      <c r="G60" s="16">
        <v>674109</v>
      </c>
      <c r="H60" s="16">
        <v>674109</v>
      </c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62233246.649999999</v>
      </c>
      <c r="E85" s="21">
        <f>E86+E104+E94+E114+E124+E134+E138+E147+E151</f>
        <v>9697813.3099999987</v>
      </c>
      <c r="F85" s="21">
        <f t="shared" si="12"/>
        <v>71931059.960000008</v>
      </c>
      <c r="G85" s="21">
        <f>G86+G104+G94+G114+G124+G134+G138+G147+G151</f>
        <v>71931059.950000003</v>
      </c>
      <c r="H85" s="21">
        <f>H86+H104+H94+H114+H124+H134+H138+H147+H151</f>
        <v>71931059.950000003</v>
      </c>
      <c r="I85" s="21">
        <f t="shared" si="12"/>
        <v>9.9999979138374329E-3</v>
      </c>
    </row>
    <row r="86" spans="2:9" x14ac:dyDescent="0.2">
      <c r="B86" s="3" t="s">
        <v>12</v>
      </c>
      <c r="C86" s="9"/>
      <c r="D86" s="15">
        <f>SUM(D87:D93)</f>
        <v>9661808</v>
      </c>
      <c r="E86" s="15">
        <f>SUM(E87:E93)</f>
        <v>253598.07000000007</v>
      </c>
      <c r="F86" s="15">
        <f>SUM(F87:F93)</f>
        <v>9915406.0700000003</v>
      </c>
      <c r="G86" s="15">
        <f>SUM(G87:G93)</f>
        <v>9915406.0700000003</v>
      </c>
      <c r="H86" s="15">
        <f>SUM(H87:H93)</f>
        <v>9915406.0700000003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>
        <v>7276808</v>
      </c>
      <c r="E87" s="16">
        <v>-470168</v>
      </c>
      <c r="F87" s="15">
        <f t="shared" ref="F87:F103" si="14">D87+E87</f>
        <v>6806640</v>
      </c>
      <c r="G87" s="16">
        <v>6806640</v>
      </c>
      <c r="H87" s="16">
        <v>6806640</v>
      </c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>
        <v>1850000</v>
      </c>
      <c r="E89" s="16">
        <v>-444506</v>
      </c>
      <c r="F89" s="15">
        <f t="shared" si="14"/>
        <v>1405494</v>
      </c>
      <c r="G89" s="16">
        <v>1405494</v>
      </c>
      <c r="H89" s="16">
        <v>1405494</v>
      </c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>
        <v>535000</v>
      </c>
      <c r="E91" s="16">
        <v>1168272.07</v>
      </c>
      <c r="F91" s="15">
        <f t="shared" si="14"/>
        <v>1703272.07</v>
      </c>
      <c r="G91" s="16">
        <v>1703272.07</v>
      </c>
      <c r="H91" s="16">
        <v>1703272.07</v>
      </c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6274115.6500000004</v>
      </c>
      <c r="E94" s="15">
        <f>SUM(E95:E103)</f>
        <v>2574245.35</v>
      </c>
      <c r="F94" s="15">
        <f>SUM(F95:F103)</f>
        <v>8848361</v>
      </c>
      <c r="G94" s="15">
        <f>SUM(G95:G103)</f>
        <v>8848361</v>
      </c>
      <c r="H94" s="15">
        <f>SUM(H95:H103)</f>
        <v>8848361</v>
      </c>
      <c r="I94" s="16">
        <f t="shared" si="13"/>
        <v>0</v>
      </c>
    </row>
    <row r="95" spans="2:9" x14ac:dyDescent="0.2">
      <c r="B95" s="13" t="s">
        <v>21</v>
      </c>
      <c r="C95" s="11"/>
      <c r="D95" s="15">
        <v>405000</v>
      </c>
      <c r="E95" s="16">
        <v>192993.63</v>
      </c>
      <c r="F95" s="15">
        <f t="shared" si="14"/>
        <v>597993.63</v>
      </c>
      <c r="G95" s="16">
        <v>597993.63</v>
      </c>
      <c r="H95" s="16">
        <v>597993.63</v>
      </c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>
        <v>1746715.65</v>
      </c>
      <c r="E98" s="16">
        <v>1450570.81</v>
      </c>
      <c r="F98" s="15">
        <f t="shared" si="14"/>
        <v>3197286.46</v>
      </c>
      <c r="G98" s="16">
        <v>3197286.46</v>
      </c>
      <c r="H98" s="16">
        <v>3197286.46</v>
      </c>
      <c r="I98" s="16">
        <f t="shared" si="13"/>
        <v>0</v>
      </c>
    </row>
    <row r="99" spans="2:9" x14ac:dyDescent="0.2">
      <c r="B99" s="13" t="s">
        <v>25</v>
      </c>
      <c r="C99" s="11"/>
      <c r="D99" s="15">
        <v>0</v>
      </c>
      <c r="E99" s="16">
        <v>375666.14</v>
      </c>
      <c r="F99" s="15">
        <f t="shared" si="14"/>
        <v>375666.14</v>
      </c>
      <c r="G99" s="16">
        <v>375666.14</v>
      </c>
      <c r="H99" s="16">
        <v>375666.14</v>
      </c>
      <c r="I99" s="16">
        <f t="shared" si="13"/>
        <v>0</v>
      </c>
    </row>
    <row r="100" spans="2:9" x14ac:dyDescent="0.2">
      <c r="B100" s="13" t="s">
        <v>26</v>
      </c>
      <c r="C100" s="11"/>
      <c r="D100" s="15">
        <v>3872400</v>
      </c>
      <c r="E100" s="16">
        <v>800814.69</v>
      </c>
      <c r="F100" s="15">
        <f t="shared" si="14"/>
        <v>4673214.6899999995</v>
      </c>
      <c r="G100" s="16">
        <v>4673214.6900000004</v>
      </c>
      <c r="H100" s="16">
        <v>4673214.6900000004</v>
      </c>
      <c r="I100" s="16">
        <f t="shared" si="13"/>
        <v>0</v>
      </c>
    </row>
    <row r="101" spans="2:9" x14ac:dyDescent="0.2">
      <c r="B101" s="13" t="s">
        <v>27</v>
      </c>
      <c r="C101" s="11"/>
      <c r="D101" s="15">
        <v>150000</v>
      </c>
      <c r="E101" s="16">
        <v>-150000</v>
      </c>
      <c r="F101" s="15">
        <f t="shared" si="14"/>
        <v>0</v>
      </c>
      <c r="G101" s="16">
        <v>0</v>
      </c>
      <c r="H101" s="16">
        <v>0</v>
      </c>
      <c r="I101" s="16">
        <f t="shared" si="13"/>
        <v>0</v>
      </c>
    </row>
    <row r="102" spans="2:9" x14ac:dyDescent="0.2">
      <c r="B102" s="13" t="s">
        <v>28</v>
      </c>
      <c r="C102" s="11"/>
      <c r="D102" s="15">
        <v>100000</v>
      </c>
      <c r="E102" s="16">
        <v>-95799.92</v>
      </c>
      <c r="F102" s="15">
        <f t="shared" si="14"/>
        <v>4200.0800000000017</v>
      </c>
      <c r="G102" s="16">
        <v>4200.08</v>
      </c>
      <c r="H102" s="16">
        <v>4200.08</v>
      </c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12350000</v>
      </c>
      <c r="E104" s="15">
        <f>SUM(E105:E113)</f>
        <v>289036.15999999992</v>
      </c>
      <c r="F104" s="15">
        <f>SUM(F105:F113)</f>
        <v>12639036.16</v>
      </c>
      <c r="G104" s="15">
        <f>SUM(G105:G113)</f>
        <v>12639036.16</v>
      </c>
      <c r="H104" s="15">
        <f>SUM(H105:H113)</f>
        <v>12639036.16</v>
      </c>
      <c r="I104" s="16">
        <f t="shared" si="13"/>
        <v>0</v>
      </c>
    </row>
    <row r="105" spans="2:9" x14ac:dyDescent="0.2">
      <c r="B105" s="13" t="s">
        <v>31</v>
      </c>
      <c r="C105" s="11"/>
      <c r="D105" s="15">
        <v>11000000</v>
      </c>
      <c r="E105" s="16">
        <v>-900199.38</v>
      </c>
      <c r="F105" s="16">
        <f>D105+E105</f>
        <v>10099800.619999999</v>
      </c>
      <c r="G105" s="16">
        <v>10099800.619999999</v>
      </c>
      <c r="H105" s="16">
        <v>10099800.619999999</v>
      </c>
      <c r="I105" s="16">
        <f t="shared" si="13"/>
        <v>0</v>
      </c>
    </row>
    <row r="106" spans="2:9" x14ac:dyDescent="0.2">
      <c r="B106" s="13" t="s">
        <v>32</v>
      </c>
      <c r="C106" s="11"/>
      <c r="D106" s="15">
        <v>0</v>
      </c>
      <c r="E106" s="16">
        <v>154160</v>
      </c>
      <c r="F106" s="16">
        <f t="shared" ref="F106:F113" si="15">D106+E106</f>
        <v>154160</v>
      </c>
      <c r="G106" s="16">
        <v>154160</v>
      </c>
      <c r="H106" s="16">
        <v>154160</v>
      </c>
      <c r="I106" s="16">
        <f t="shared" si="13"/>
        <v>0</v>
      </c>
    </row>
    <row r="107" spans="2:9" x14ac:dyDescent="0.2">
      <c r="B107" s="13" t="s">
        <v>33</v>
      </c>
      <c r="C107" s="11"/>
      <c r="D107" s="15">
        <v>50000</v>
      </c>
      <c r="E107" s="16">
        <v>18902.97</v>
      </c>
      <c r="F107" s="16">
        <f t="shared" si="15"/>
        <v>68902.97</v>
      </c>
      <c r="G107" s="16">
        <v>68902.97</v>
      </c>
      <c r="H107" s="16">
        <v>68902.97</v>
      </c>
      <c r="I107" s="16">
        <f t="shared" si="13"/>
        <v>0</v>
      </c>
    </row>
    <row r="108" spans="2:9" x14ac:dyDescent="0.2">
      <c r="B108" s="13" t="s">
        <v>34</v>
      </c>
      <c r="C108" s="11"/>
      <c r="D108" s="15">
        <v>0</v>
      </c>
      <c r="E108" s="16">
        <v>375.84</v>
      </c>
      <c r="F108" s="16">
        <f t="shared" si="15"/>
        <v>375.84</v>
      </c>
      <c r="G108" s="16">
        <v>375.84</v>
      </c>
      <c r="H108" s="16">
        <v>375.84</v>
      </c>
      <c r="I108" s="16">
        <f t="shared" si="13"/>
        <v>0</v>
      </c>
    </row>
    <row r="109" spans="2:9" x14ac:dyDescent="0.2">
      <c r="B109" s="13" t="s">
        <v>35</v>
      </c>
      <c r="C109" s="11"/>
      <c r="D109" s="15">
        <v>800000</v>
      </c>
      <c r="E109" s="16">
        <v>1515796.73</v>
      </c>
      <c r="F109" s="16">
        <f t="shared" si="15"/>
        <v>2315796.73</v>
      </c>
      <c r="G109" s="16">
        <v>2315796.73</v>
      </c>
      <c r="H109" s="16">
        <v>2315796.73</v>
      </c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>
        <v>500000</v>
      </c>
      <c r="E113" s="16">
        <v>-500000</v>
      </c>
      <c r="F113" s="16">
        <f t="shared" si="15"/>
        <v>0</v>
      </c>
      <c r="G113" s="16">
        <v>0</v>
      </c>
      <c r="H113" s="16">
        <v>0</v>
      </c>
      <c r="I113" s="16">
        <f t="shared" si="13"/>
        <v>0</v>
      </c>
    </row>
    <row r="114" spans="2:9" ht="25.5" customHeight="1" x14ac:dyDescent="0.2">
      <c r="B114" s="26" t="s">
        <v>40</v>
      </c>
      <c r="C114" s="27"/>
      <c r="D114" s="15">
        <f>SUM(D115:D123)</f>
        <v>1400000</v>
      </c>
      <c r="E114" s="15">
        <f>SUM(E115:E123)</f>
        <v>1318005.77</v>
      </c>
      <c r="F114" s="15">
        <f>SUM(F115:F123)</f>
        <v>2718005.77</v>
      </c>
      <c r="G114" s="15">
        <f>SUM(G115:G123)</f>
        <v>2718005.77</v>
      </c>
      <c r="H114" s="15">
        <f>SUM(H115:H123)</f>
        <v>2718005.77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>
        <v>1400000</v>
      </c>
      <c r="E118" s="16">
        <v>1318005.77</v>
      </c>
      <c r="F118" s="16">
        <f t="shared" si="16"/>
        <v>2718005.77</v>
      </c>
      <c r="G118" s="16">
        <v>2718005.77</v>
      </c>
      <c r="H118" s="16">
        <v>2718005.77</v>
      </c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32547323</v>
      </c>
      <c r="E134" s="15">
        <f>SUM(E135:E137)</f>
        <v>5262927.96</v>
      </c>
      <c r="F134" s="15">
        <f>SUM(F135:F137)</f>
        <v>37810250.960000001</v>
      </c>
      <c r="G134" s="15">
        <f>SUM(G135:G137)</f>
        <v>37810250.950000003</v>
      </c>
      <c r="H134" s="15">
        <f>SUM(H135:H137)</f>
        <v>37810250.950000003</v>
      </c>
      <c r="I134" s="16">
        <f t="shared" si="13"/>
        <v>9.9999979138374329E-3</v>
      </c>
    </row>
    <row r="135" spans="2:9" x14ac:dyDescent="0.2">
      <c r="B135" s="13" t="s">
        <v>61</v>
      </c>
      <c r="C135" s="11"/>
      <c r="D135" s="15">
        <v>32547323</v>
      </c>
      <c r="E135" s="16">
        <v>5262927.96</v>
      </c>
      <c r="F135" s="16">
        <f>D135+E135</f>
        <v>37810250.960000001</v>
      </c>
      <c r="G135" s="16">
        <v>37810250.950000003</v>
      </c>
      <c r="H135" s="16">
        <v>37810250.950000003</v>
      </c>
      <c r="I135" s="16">
        <f t="shared" si="13"/>
        <v>9.9999979138374329E-3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157848697.65000001</v>
      </c>
      <c r="E160" s="14">
        <f t="shared" si="21"/>
        <v>5968923.2999999989</v>
      </c>
      <c r="F160" s="14">
        <f t="shared" si="21"/>
        <v>163817620.95000002</v>
      </c>
      <c r="G160" s="14">
        <f t="shared" si="21"/>
        <v>163817620.94</v>
      </c>
      <c r="H160" s="14">
        <f t="shared" si="21"/>
        <v>163817620.94</v>
      </c>
      <c r="I160" s="14">
        <f t="shared" si="21"/>
        <v>9.9999979138374329E-3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Charly</cp:lastModifiedBy>
  <cp:lastPrinted>2016-12-20T19:53:14Z</cp:lastPrinted>
  <dcterms:created xsi:type="dcterms:W3CDTF">2016-10-11T20:25:15Z</dcterms:created>
  <dcterms:modified xsi:type="dcterms:W3CDTF">2024-01-15T20:23:26Z</dcterms:modified>
</cp:coreProperties>
</file>