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 tabRatio="886" activeTab="2"/>
  </bookViews>
  <sheets>
    <sheet name="V_CONVENIO" sheetId="4" r:id="rId1"/>
    <sheet name="C_ANTICIPO" sheetId="1" r:id="rId2"/>
    <sheet name="C_ESTIMACIONES" sheetId="2" r:id="rId3"/>
    <sheet name="C_RETENCIONES" sheetId="14" r:id="rId4"/>
    <sheet name="D_DIRECTA" sheetId="5" r:id="rId5"/>
    <sheet name="REFERENCIA_V_CONVENIO" sheetId="8" r:id="rId6"/>
    <sheet name="REFERENCIA_C_ANTICIPO" sheetId="10" r:id="rId7"/>
    <sheet name="REFERENCIA_C_ESTIMACIONES" sheetId="11" r:id="rId8"/>
    <sheet name="REFERENCIA_C_RETENCIONES" sheetId="15" r:id="rId9"/>
    <sheet name="REFERENCIA_D_DIRECTA" sheetId="13" r:id="rId10"/>
  </sheets>
  <definedNames>
    <definedName name="_xlnm._FilterDatabase" localSheetId="4" hidden="1">D_DIRECTA!$A$1:$K$3</definedName>
    <definedName name="ca" localSheetId="3">#REF!</definedName>
    <definedName name="ca" localSheetId="6">#REF!</definedName>
    <definedName name="ca" localSheetId="7">#REF!</definedName>
    <definedName name="ca" localSheetId="8">#REF!</definedName>
    <definedName name="ca" localSheetId="9">#REF!</definedName>
    <definedName name="ca">#REF!</definedName>
    <definedName name="capitulo" localSheetId="3">#REF!</definedName>
    <definedName name="capitulo" localSheetId="6">#REF!</definedName>
    <definedName name="capitulo" localSheetId="7">#REF!</definedName>
    <definedName name="capitulo" localSheetId="8">#REF!</definedName>
    <definedName name="capitulo" localSheetId="9">#REF!</definedName>
    <definedName name="capitul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  <c r="O10" i="2"/>
  <c r="J122" i="2" l="1"/>
  <c r="J131" i="2" l="1"/>
  <c r="J130" i="2"/>
  <c r="J129" i="2"/>
  <c r="J121" i="2"/>
  <c r="J120" i="2"/>
  <c r="J119" i="2"/>
  <c r="J118" i="2"/>
  <c r="J117" i="2"/>
  <c r="J116" i="2"/>
  <c r="J115" i="2"/>
  <c r="J114" i="2"/>
  <c r="J113" i="2" l="1"/>
  <c r="J112" i="2"/>
  <c r="J111" i="2"/>
  <c r="J109" i="2"/>
  <c r="J128" i="2"/>
  <c r="J127" i="2"/>
  <c r="J126" i="2"/>
  <c r="J125" i="2"/>
  <c r="J124" i="2"/>
  <c r="J123" i="2"/>
  <c r="J108" i="2"/>
  <c r="J107" i="2"/>
  <c r="J106" i="2"/>
  <c r="J105" i="2"/>
  <c r="J104" i="2"/>
  <c r="J103" i="2"/>
  <c r="J102" i="2"/>
  <c r="J101" i="2"/>
  <c r="J100" i="2"/>
  <c r="J10" i="2" l="1"/>
  <c r="L16" i="2" l="1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15" i="2"/>
  <c r="M15" i="2" s="1"/>
</calcChain>
</file>

<file path=xl/sharedStrings.xml><?xml version="1.0" encoding="utf-8"?>
<sst xmlns="http://schemas.openxmlformats.org/spreadsheetml/2006/main" count="1436" uniqueCount="504">
  <si>
    <t>C  O  M  P  R  O  B  A  C  I  Ó  N</t>
  </si>
  <si>
    <t xml:space="preserve">Factura </t>
  </si>
  <si>
    <t>Clave o Número de Obra</t>
  </si>
  <si>
    <t>No. De Cuenta Bancario del  Que Se Paga. El Cual Deberá Coincidir Con el Archivo de Movimientos Bancarios</t>
  </si>
  <si>
    <t>% Porcentaje del Anticipo</t>
  </si>
  <si>
    <t>Importe Sin IVA</t>
  </si>
  <si>
    <t>Importe Con IVA</t>
  </si>
  <si>
    <t>No. De Cuenta Bancario al que se Deposita o Realiza La Trasferencia</t>
  </si>
  <si>
    <t>Fecha</t>
  </si>
  <si>
    <t xml:space="preserve">Deducciones </t>
  </si>
  <si>
    <t>Importe  Pagado</t>
  </si>
  <si>
    <t>Periodo / Fecha</t>
  </si>
  <si>
    <t>Retenciones</t>
  </si>
  <si>
    <t xml:space="preserve">Amortización del Anticipo </t>
  </si>
  <si>
    <t>Clave O Número De Obra</t>
  </si>
  <si>
    <t>Núm. De Estimación</t>
  </si>
  <si>
    <t>Concepto De La Estimación</t>
  </si>
  <si>
    <t>Del</t>
  </si>
  <si>
    <t xml:space="preserve">Al </t>
  </si>
  <si>
    <t>Atraso De Obra</t>
  </si>
  <si>
    <t>1% D.S.O.P.</t>
  </si>
  <si>
    <t>0.5% Insp. Y Vig.</t>
  </si>
  <si>
    <t>Clave o Número De Obra</t>
  </si>
  <si>
    <t>Clave de Obra o Número de Obra</t>
  </si>
  <si>
    <t>No. De Cuenta Bancario del  Que Se Paga, o realiza la Aportación.  El Cual Deberá Coincidir Con el Archivo de Movimientos Bancarios</t>
  </si>
  <si>
    <t>Núm. De Aportación.</t>
  </si>
  <si>
    <t>Concepto De La Aportación.</t>
  </si>
  <si>
    <t xml:space="preserve">Importe Total de la Aportación. </t>
  </si>
  <si>
    <t>No. De Cuenta Bancario al que se Deposita o Realiza la Aportación.</t>
  </si>
  <si>
    <t>Fecha De Pago Estado de cuenta bancario</t>
  </si>
  <si>
    <t>Importe Total Pagado Estado de cuenta bancario</t>
  </si>
  <si>
    <t>Importe  Pagado Estado de Cuenta Bancario</t>
  </si>
  <si>
    <t>CAPÍTULO DEL GASTO</t>
  </si>
  <si>
    <t>PARTIDA GENÉRICA</t>
  </si>
  <si>
    <t>AUDITORÍA SUPERIOR DEL ESTADO DE HIDALGO</t>
  </si>
  <si>
    <t>Referencia</t>
  </si>
  <si>
    <t>Formato de la Celda</t>
  </si>
  <si>
    <t xml:space="preserve">Fecha </t>
  </si>
  <si>
    <t>Moneda con 2 decimales</t>
  </si>
  <si>
    <t>Alfanumérico de máximo 256 caracteres</t>
  </si>
  <si>
    <t>Alfanumérico De máximo 512 caracteres</t>
  </si>
  <si>
    <t>Alfanumérico de máximo 20 caracteres</t>
  </si>
  <si>
    <t>Texto "SI" o "NO"</t>
  </si>
  <si>
    <t>Porcentaje</t>
  </si>
  <si>
    <t>Moneda con dos decimales</t>
  </si>
  <si>
    <t>DIRECCIÓN GENERAL DE FISCALIZACIÓN SUPERIOR MUNICIPAL</t>
  </si>
  <si>
    <r>
      <t xml:space="preserve">Se realizó el Pago del Anticipo </t>
    </r>
    <r>
      <rPr>
        <sz val="11"/>
        <color rgb="FFFF0000"/>
        <rFont val="Arial Narrow"/>
        <family val="2"/>
      </rPr>
      <t>SI / NO</t>
    </r>
  </si>
  <si>
    <t>Se cuenta con factura SI / NO</t>
  </si>
  <si>
    <t>Alfanumérico de máximo 512 caracteres</t>
  </si>
  <si>
    <t>COMPROBACIÓN</t>
  </si>
  <si>
    <t>Obras por Convenio (V)</t>
  </si>
  <si>
    <t>Obras por Anticipo (C)</t>
  </si>
  <si>
    <t>Obras por Estimación (C)</t>
  </si>
  <si>
    <t>No. De Cuenta Bancario del  Que Se Paga, o realiza la Aportación. El Cual Deberá Coincidir Con el Archivo de Movimientos Bancarios</t>
  </si>
  <si>
    <t>REFERENCIA  DEL FORMATO EN LAS COLUMNAS PESTAÑA (V_CONVENIO)</t>
  </si>
  <si>
    <t>REFERENCIA  DEL FORMATO EN LAS COLUMNAS PESTAÑA (C_ANTICIPO)</t>
  </si>
  <si>
    <t>REFERENCIA  DEL FORMATO EN LAS COLUMNAS PESTAÑA (C_ESTIMACIONES)</t>
  </si>
  <si>
    <t>REFERENCIA  DEL FORMATO EN LAS COLUMNAS PESTAÑA (C_RETENCIONES)</t>
  </si>
  <si>
    <t>REFERENCIA  DEL FORMATO EN LAS COLUMNAS PESTAÑA (D_DIRECTA)</t>
  </si>
  <si>
    <t>Porcentaje de  Retencion</t>
  </si>
  <si>
    <t>Concepto de la Retencion</t>
  </si>
  <si>
    <t>Retención</t>
  </si>
  <si>
    <t>No. De Cuenta Bancario del  que se Paga. El Cual Deberá Coincidir Con el Archivo de Movimientos Bancarios</t>
  </si>
  <si>
    <t xml:space="preserve">Importe Total  Pagado Estado de Cuenta Bancario </t>
  </si>
  <si>
    <t>Recibo</t>
  </si>
  <si>
    <t>Numero de Recibo</t>
  </si>
  <si>
    <t>Fecha del Recibo</t>
  </si>
  <si>
    <t>Importe Total del Recibo</t>
  </si>
  <si>
    <t>Pocentaje de la retención</t>
  </si>
  <si>
    <t>Númerico</t>
  </si>
  <si>
    <t>Concepto</t>
  </si>
  <si>
    <t>Numero de Factura</t>
  </si>
  <si>
    <t>Fecha de la Factura</t>
  </si>
  <si>
    <t>Importe Total de la Factura</t>
  </si>
  <si>
    <t>Folio Fiscal de la Factura</t>
  </si>
  <si>
    <t xml:space="preserve"> 32 dígitos hexadecimales divididos en cinco grupos separados por guiones de la forma 8-4-4-4-12 lo que da un total de 36 caracteres (32 dígitos y 4 guiones).  El cual deberá ser idéntico al que está en el archivo de movimientos bancarios   Ejemplo:
550e8400-e29b-41d4-a716-446655440000</t>
  </si>
  <si>
    <t>Factura</t>
  </si>
  <si>
    <r>
      <t xml:space="preserve">Se realizó Anticipo </t>
    </r>
    <r>
      <rPr>
        <sz val="11"/>
        <color rgb="FFFF0000"/>
        <rFont val="Arial Narrow"/>
        <family val="2"/>
      </rPr>
      <t xml:space="preserve">SI </t>
    </r>
    <r>
      <rPr>
        <sz val="11"/>
        <rFont val="Arial Narrow"/>
        <family val="2"/>
      </rPr>
      <t xml:space="preserve">/ </t>
    </r>
    <r>
      <rPr>
        <sz val="11"/>
        <color rgb="FFFF0000"/>
        <rFont val="Arial Narrow"/>
        <family val="2"/>
      </rPr>
      <t>NO</t>
    </r>
  </si>
  <si>
    <r>
      <t xml:space="preserve">Se cuenta con factura </t>
    </r>
    <r>
      <rPr>
        <b/>
        <sz val="11"/>
        <color rgb="FFFF0000"/>
        <rFont val="Arial Narrow"/>
        <family val="2"/>
      </rPr>
      <t>SI</t>
    </r>
    <r>
      <rPr>
        <b/>
        <sz val="11"/>
        <color theme="1"/>
        <rFont val="Arial Narrow"/>
        <family val="2"/>
      </rPr>
      <t xml:space="preserve"> / </t>
    </r>
    <r>
      <rPr>
        <b/>
        <sz val="11"/>
        <color rgb="FFFF0000"/>
        <rFont val="Arial Narrow"/>
        <family val="2"/>
      </rPr>
      <t>NO</t>
    </r>
  </si>
  <si>
    <r>
      <t xml:space="preserve">Se realizó el Pago de la estimación </t>
    </r>
    <r>
      <rPr>
        <b/>
        <sz val="11"/>
        <color rgb="FFFF0000"/>
        <rFont val="Arial Narrow"/>
        <family val="2"/>
      </rPr>
      <t>SI</t>
    </r>
    <r>
      <rPr>
        <b/>
        <sz val="11"/>
        <color theme="1"/>
        <rFont val="Arial Narrow"/>
        <family val="2"/>
      </rPr>
      <t xml:space="preserve"> / </t>
    </r>
    <r>
      <rPr>
        <b/>
        <sz val="11"/>
        <color rgb="FFFF0000"/>
        <rFont val="Arial Narrow"/>
        <family val="2"/>
      </rPr>
      <t>NO</t>
    </r>
  </si>
  <si>
    <r>
      <t xml:space="preserve">Se realizó  Anticipo </t>
    </r>
    <r>
      <rPr>
        <b/>
        <sz val="11"/>
        <color rgb="FFFF0000"/>
        <rFont val="Arial Narrow"/>
        <family val="2"/>
      </rPr>
      <t xml:space="preserve">SI </t>
    </r>
    <r>
      <rPr>
        <b/>
        <sz val="11"/>
        <rFont val="Arial Narrow"/>
        <family val="2"/>
      </rPr>
      <t xml:space="preserve">/ </t>
    </r>
    <r>
      <rPr>
        <b/>
        <sz val="11"/>
        <color rgb="FFFF0000"/>
        <rFont val="Arial Narrow"/>
        <family val="2"/>
      </rPr>
      <t>NO</t>
    </r>
  </si>
  <si>
    <t>Capítulo del Gasto</t>
  </si>
  <si>
    <t>Partida Genérica</t>
  </si>
  <si>
    <t>2018FAISM059037</t>
  </si>
  <si>
    <t>2018FAISM059028</t>
  </si>
  <si>
    <t xml:space="preserve"> 2018FAISM059042</t>
  </si>
  <si>
    <t>2018FAISM059014</t>
  </si>
  <si>
    <t>2018FAISM059013</t>
  </si>
  <si>
    <t>2018FAISM059011</t>
  </si>
  <si>
    <t>2018FAISM059012</t>
  </si>
  <si>
    <t>2018FAISM059016</t>
  </si>
  <si>
    <t>2018FAISM059010</t>
  </si>
  <si>
    <t>2018FAISM059029</t>
  </si>
  <si>
    <t>2018FAISM059017</t>
  </si>
  <si>
    <t>2018FAISM059018</t>
  </si>
  <si>
    <t xml:space="preserve">2018FAISM059034 </t>
  </si>
  <si>
    <t>2018FAISM059030</t>
  </si>
  <si>
    <t>2018FAISM059026</t>
  </si>
  <si>
    <t>2018FAISM059039</t>
  </si>
  <si>
    <t>2018FAISM059015</t>
  </si>
  <si>
    <t xml:space="preserve">2018FAISM059031 </t>
  </si>
  <si>
    <t>2018FAISM059033</t>
  </si>
  <si>
    <t>2018FAISM059036</t>
  </si>
  <si>
    <t>2018FAISM059019</t>
  </si>
  <si>
    <t>2017FAISM059063</t>
  </si>
  <si>
    <t>2015FAISM059082</t>
  </si>
  <si>
    <t>2018FAISM059041</t>
  </si>
  <si>
    <t>2018FAISM059062</t>
  </si>
  <si>
    <t>2018FAISM059054</t>
  </si>
  <si>
    <t>2018FAISM059400</t>
  </si>
  <si>
    <t>2018FAISM059048</t>
  </si>
  <si>
    <t>2018FAISM059046</t>
  </si>
  <si>
    <t>2018FAISM059058</t>
  </si>
  <si>
    <t>2018FAISM059080</t>
  </si>
  <si>
    <t>2018FAISM059050</t>
  </si>
  <si>
    <t>2018FAISM059024</t>
  </si>
  <si>
    <t>2018FAISM059066</t>
  </si>
  <si>
    <t>2018FAISM059020</t>
  </si>
  <si>
    <t>2018FAISM059055</t>
  </si>
  <si>
    <t>2018FAISM059021</t>
  </si>
  <si>
    <t>2018FAISM059052</t>
  </si>
  <si>
    <t>2018FAISM059065</t>
  </si>
  <si>
    <t>2018FAISM059071</t>
  </si>
  <si>
    <t>2018FAISM059073</t>
  </si>
  <si>
    <t>2018FAISM059059</t>
  </si>
  <si>
    <t>2018FAISM059044</t>
  </si>
  <si>
    <t>2018FAISM059032</t>
  </si>
  <si>
    <t>2018FAISM059022</t>
  </si>
  <si>
    <t>2017FAISM059102</t>
  </si>
  <si>
    <t>2017FAISM059024</t>
  </si>
  <si>
    <t xml:space="preserve">2017FAISM059036 </t>
  </si>
  <si>
    <t>2017FAISM059109</t>
  </si>
  <si>
    <t>2017FAISM059029</t>
  </si>
  <si>
    <t>2017FAISM059121</t>
  </si>
  <si>
    <t>2018FAISM059070</t>
  </si>
  <si>
    <t>2018FAISM059051</t>
  </si>
  <si>
    <t>2018FAISM059067</t>
  </si>
  <si>
    <t>2018FAISM059060</t>
  </si>
  <si>
    <t>2018FAISM059047</t>
  </si>
  <si>
    <t>2018FAISM059057</t>
  </si>
  <si>
    <t>SI</t>
  </si>
  <si>
    <t>EB7B0AF3-B1ED-4D59-AAF7-F0039D3F9087</t>
  </si>
  <si>
    <t>BEAB88CD-D504-4674-B83B-0C2712B310BA</t>
  </si>
  <si>
    <t>6C5EF99E-745A-4FF2-B9A2-7110438F6002</t>
  </si>
  <si>
    <t>F628AF21-02DD-11E9-92C0-00155D014007</t>
  </si>
  <si>
    <t>8DEE8DBC-02DD-11E9-92C0-00155D014007</t>
  </si>
  <si>
    <t>CBACFB48-02DD-11E9-92C0-00155D014007</t>
  </si>
  <si>
    <t>2353083E-02DE-11E9-92C0-00155D014007</t>
  </si>
  <si>
    <t>BA01DBEF-02DE-11E9-92C0-00155D014007</t>
  </si>
  <si>
    <t>B57348AC-02DD-11E9-92C0-00155D014007</t>
  </si>
  <si>
    <t>4C7D3BE1-EC86-43A8-A840-E3CEC8CB20FD</t>
  </si>
  <si>
    <t>24909C4E-0481-11E9-95B4-00155D014007</t>
  </si>
  <si>
    <t>47EF549B-0481-11E9-95B4-00155D014007</t>
  </si>
  <si>
    <t>53866A54-19DF-11E9-90F9-00155D014009</t>
  </si>
  <si>
    <t>2AB9BDB0-E75D-49DF-B279-6D81FECCE148</t>
  </si>
  <si>
    <t>9145734A-19DF-11E9-90F9-00155D014009</t>
  </si>
  <si>
    <t>C5DA4365-AB0B-4661-9FD6-4A095B770189</t>
  </si>
  <si>
    <t>E0229254-BB74-4D76-8D95-D84457452BD7</t>
  </si>
  <si>
    <t>4850B58A-4963-43C9-AF4E-7CAED467C24F</t>
  </si>
  <si>
    <t>5AD47D4B-E766-42B4-BD2A-08C573AEF12B</t>
  </si>
  <si>
    <t>4C9FEE2F-1DFE-4ADC-9C46-F4B5CCE6CD7B</t>
  </si>
  <si>
    <t>E71152E0-3EF7-4913-B6EC-4FC1035D44AF</t>
  </si>
  <si>
    <t>E11A76BF-8A04-4CD2-B09B-084A5271B3AD</t>
  </si>
  <si>
    <t>737BCB05-C7C8-4018-A30A-3375B7D5E54A</t>
  </si>
  <si>
    <t>3F42E7E9-6F74-476F-9A28-351AF157AF06</t>
  </si>
  <si>
    <t>769B9B4A-0581-11E9-AF26-00155D014009</t>
  </si>
  <si>
    <t>86DF6CD0-0861-11E9-AF26-00155D014009</t>
  </si>
  <si>
    <t>7500FE1F-0861-11E9-AF26-00155D014009</t>
  </si>
  <si>
    <t>D9D6E05A-20DD-11E9-9000-00155D014007</t>
  </si>
  <si>
    <t>21012F69-1D91-11E9-9000-00155D014007</t>
  </si>
  <si>
    <t>06B62DAA-0C74-4E73-B365-2BD9EDD03CB9</t>
  </si>
  <si>
    <t>4A2D8D42-99D3-4724-B54D-83F0945EF321</t>
  </si>
  <si>
    <t>C0B730EC-092D-11E9-955C-00155D014007</t>
  </si>
  <si>
    <t>06D07BDA-0580-11E9-BE4F-00155D014007</t>
  </si>
  <si>
    <t>DFB41656-C0A5-4EB2-8E1E-CF10A07D84A0</t>
  </si>
  <si>
    <t>C7A39D0B-69CA-46DC-A05D-1F7F74F23ACD</t>
  </si>
  <si>
    <t>3C17A0BB-6DC9-4EAE-947C-0A095D0B8A67</t>
  </si>
  <si>
    <t>5052CA2F-6AF7-47E4-A147-EB4A19CEBB34</t>
  </si>
  <si>
    <t>EFF6BE70-AF66-4689-A797-88F3D608CF69</t>
  </si>
  <si>
    <t>3D7AE49B-98C2-4F4A-914E-2D161A2FC3C3</t>
  </si>
  <si>
    <t>5B863FE2-2B30-11E9-899C-00155D014009</t>
  </si>
  <si>
    <t>69159720-2B19-11E9-9135-00155D014007</t>
  </si>
  <si>
    <t>1BE84730-339D-11E9-9FB5-00155D014009</t>
  </si>
  <si>
    <t>446EA0B9-603E-41FB-840B-AD81D00B606A</t>
  </si>
  <si>
    <t>9CE7A649-5724-4D6E-810D-D28811707C81</t>
  </si>
  <si>
    <t>E412F1F0-6FD8-4A64-836E-260406D298DA</t>
  </si>
  <si>
    <t>5EDE8B5D-7A5D-4F0F-BA65-1F4AD9FEE08D</t>
  </si>
  <si>
    <t>C8BDFEBD-9B4A-4FCB-9707-E674B6AA775E</t>
  </si>
  <si>
    <t>B333D7AA-9EB1-DD13-92E6-F35FA07DF41D</t>
  </si>
  <si>
    <t>A59C7FD7-5292-4479-87E1-90F389AD170F</t>
  </si>
  <si>
    <t>6517CFB9-0861-11E9-AF26-00155D014009</t>
  </si>
  <si>
    <t>9B6963C3-6186-4BA5-A4F1-9F98AB9A67D1</t>
  </si>
  <si>
    <t>4AD70824-92DC-4B37-9B23-F7C72D54F6D3</t>
  </si>
  <si>
    <t>3CC75DB9-3ED7-11E9-BBD3-00155D014009</t>
  </si>
  <si>
    <t>A94</t>
  </si>
  <si>
    <t>A43</t>
  </si>
  <si>
    <t>A24</t>
  </si>
  <si>
    <t>A29</t>
  </si>
  <si>
    <t>2016FAISM059100</t>
  </si>
  <si>
    <t>F68</t>
  </si>
  <si>
    <t>F69</t>
  </si>
  <si>
    <t>A147</t>
  </si>
  <si>
    <t>F74</t>
  </si>
  <si>
    <t>F78</t>
  </si>
  <si>
    <t>A150</t>
  </si>
  <si>
    <t>F80</t>
  </si>
  <si>
    <t>A304</t>
  </si>
  <si>
    <t>130593MV001</t>
  </si>
  <si>
    <t>21FD3B11-E59C-4EAC-93CF-1066F267A3B7</t>
  </si>
  <si>
    <t xml:space="preserve">183C996A-DBE8-4BC1-B7C3-FCC423018449 </t>
  </si>
  <si>
    <t>AMPLIACIÓN DE DRENAJE SANITARIO</t>
  </si>
  <si>
    <t>CONSTRUCCIÓN DE EMPEDRADO AHOGADO</t>
  </si>
  <si>
    <t>CONSTRUCCIÓN DE LETRINAS</t>
  </si>
  <si>
    <t>AMPLIACIÓN DE RED DE DISTRIBUCIÓN ELÉCTRICA VARIOS SECTORES CABECERA MUNICIPAL</t>
  </si>
  <si>
    <t xml:space="preserve">AMPLIACIÓN DE RED DE DISTRIBUCIÓN ELÉCTRICA  </t>
  </si>
  <si>
    <t>AMPLIACIÓN DE RED DE DISTRIBUCIÓN ELÉCTRICA CALLE CAMELIA OTE 2</t>
  </si>
  <si>
    <t>AMPLIACIÓN DE RED DE DISTRIBUCIÓN ELÉCTRICA BO. EL CALVARIO</t>
  </si>
  <si>
    <t>AMPLIACIÓN DE RED DE DISTRIBUCIÓN ELÉCTRICA</t>
  </si>
  <si>
    <t>CONSTRUCCIÓN DE EMPEDRADO AHOGADO, MANZANA EL BANCO</t>
  </si>
  <si>
    <t>2 (FINIQUITO)</t>
  </si>
  <si>
    <t>CONSTRUCCIÓN DE EMPEDRADO BOULEVARD Y MANZANA 5</t>
  </si>
  <si>
    <t>CONSTRUCCIÓN DE EMPEDRADO AHOGADO EN CALLE CHABACANO, BO. MORELOS</t>
  </si>
  <si>
    <t>CONSTRUCCIÓN DE EMPEDRADO EN SECO</t>
  </si>
  <si>
    <t>CONSTRUCCIÓN DE EMPEDRADO AHOGADO EN CALLE CEMPASUCHILT Y SANTIAGO APOSTOL</t>
  </si>
  <si>
    <t>APERTURA DE CAMINO HACIA TERRENOS DEL ITESHU</t>
  </si>
  <si>
    <t>AMPLIACIÓN DE DRENAJE SANITARIO BO. BOJHAY, BO. CENTRO Y BO. LA MESA</t>
  </si>
  <si>
    <t>CONSTRUCCIÓN DE COMEDOR COMUNITARIO</t>
  </si>
  <si>
    <t>REHABILIACIÓN DE LÍNEA DE DRENAJE SANITARIO</t>
  </si>
  <si>
    <t>MANTENIMIENTO DE VEHÍCULOS</t>
  </si>
  <si>
    <t>CONSTRUCCIÓN DE EMPEDRADO AHOGADO EN CALLE 29 DE JUNIO</t>
  </si>
  <si>
    <t>AMPLIACIÓN DE DRENAJE SANITARIO BO. SAN MIGUEL Y BO. LA COLONIA</t>
  </si>
  <si>
    <t>CONSTRUCCIÓN DE SANITARIOS EN ESCUELA SECUNDARIA TÉCNICA 46 CON CLAVE: 13DST0048F</t>
  </si>
  <si>
    <t>CONSTRUCCIÓN DE AULA EN ESCUELA PRIMARIA RAFAEL RAMÍREZ C.C.T. 13DPR0778H</t>
  </si>
  <si>
    <t>CONSTRUCCIÓN DE DRENAJE SANITARIO</t>
  </si>
  <si>
    <t>AMPLIACIÓN DE RED DE DISTRIBUCIÓN DE AGUA POTABLE</t>
  </si>
  <si>
    <t>CONSTRUCCIÓN DE EMPEDRADO AHOGAOD EN CALLE GRACIANO AGÜERO SUR Y CALLE LOS LIMONES</t>
  </si>
  <si>
    <t>REHABILITACIÓN DE LOSAS EN AULAS DE ESCUELA PRIMARIA "MELCHOR CAMACHO GUERRERO" CLAVE: 13DPR1198H</t>
  </si>
  <si>
    <t>CONSTRUCCIÓN DE EMPEDRADO AHOGADO EN CERRADA PIRUL PROGREOS, LA METRALLA</t>
  </si>
  <si>
    <t>CONSTRUCCIÓN DE CUARTOS PARA BAÑO</t>
  </si>
  <si>
    <t>REHABILITACIÓN DE LÍNEA DE DISTRIBUCIÓN DE AGUA POTABLE</t>
  </si>
  <si>
    <t>CONSTRUCCIÓN DE TANQUE DE ALMACENAMIENTO DE AGUA POTABLE</t>
  </si>
  <si>
    <t>CONSTRUCCIÓN DE BARDA PERIMETRAL EN ESCUELA NICOLÁS ROMERO CON CLAVE: 13DPB0023B</t>
  </si>
  <si>
    <t>CONSTRUCCIÓN DE FOSA SEPTICA EN ESCUELA PRIMARIA NICOLAS ROMERO CON CLAVE: 13DPB0023B</t>
  </si>
  <si>
    <t>CONSTRUCCIÓN DE EMPEDRADO</t>
  </si>
  <si>
    <t>CONSTRUCCIÓN DE AULA EN TELEBACHILLERATO COMUNITARIO BOMANXOTHA CLAVE: 13ETK0127Z</t>
  </si>
  <si>
    <t>REHABILITACIÓN DE LÍNEA DE AGUA POTABLE</t>
  </si>
  <si>
    <t>INSPECCIÓN Y VIGILANCIA</t>
  </si>
  <si>
    <t>CONSTRUCCION DE TANQUE DE ALMACENAMIENTO DE AGUA POTABLE</t>
  </si>
  <si>
    <t>FINIQUITO</t>
  </si>
  <si>
    <t>DOS</t>
  </si>
  <si>
    <t>CONSTRUCCION DE CUATRO AULAS EN ESCUELA JARDIN DE NIÑOS GABRIELA MISTRAL CCT 13DJN0082K</t>
  </si>
  <si>
    <t>1 FINIQUITO</t>
  </si>
  <si>
    <t>CONSTRUCCION DE AULA EN PREESCOLAR GALDINA VITE VELASCO CLAVE: 13DJN1378B</t>
  </si>
  <si>
    <t>CONSTRUCCION DE DISPENSARIO MEDICO</t>
  </si>
  <si>
    <t>AMPLIACION DE RED DE DISTRIBUCION DE AGUA POTABLE BO. LOS CARRIZOS</t>
  </si>
  <si>
    <t>2 FINIQUITO</t>
  </si>
  <si>
    <t>CUARTO ADICIONAL 12 M2</t>
  </si>
  <si>
    <t>C 012682014280429421</t>
  </si>
  <si>
    <t>C 012312001094190041</t>
  </si>
  <si>
    <t>C 012290001935885485</t>
  </si>
  <si>
    <t>C 012290001674490542</t>
  </si>
  <si>
    <t>C 044290047040589174</t>
  </si>
  <si>
    <t>C 012311001688243127</t>
  </si>
  <si>
    <t>C 011957310</t>
  </si>
  <si>
    <t>C 014290655048976680</t>
  </si>
  <si>
    <t>C 014298920010470210</t>
  </si>
  <si>
    <t>C 014298920018800581</t>
  </si>
  <si>
    <t>C 072290005174255430</t>
  </si>
  <si>
    <t>C 012290001432357937</t>
  </si>
  <si>
    <t>C 014290920018547046</t>
  </si>
  <si>
    <t>C 012180001691384987</t>
  </si>
  <si>
    <t>C 70076313057</t>
  </si>
  <si>
    <t>C 044290047044851497</t>
  </si>
  <si>
    <t>C 70003063184</t>
  </si>
  <si>
    <t>C 021290040519394865</t>
  </si>
  <si>
    <t>CH 53</t>
  </si>
  <si>
    <t>2018APDER-00130</t>
  </si>
  <si>
    <t>014290655048976680</t>
  </si>
  <si>
    <t>14290655048976680</t>
  </si>
  <si>
    <t>70111656299</t>
  </si>
  <si>
    <t>2018FAISM059035</t>
  </si>
  <si>
    <t>2018FAISM059072</t>
  </si>
  <si>
    <t>2018FAISM059079</t>
  </si>
  <si>
    <t>2018FAISM059076</t>
  </si>
  <si>
    <t>2018FAISM059034</t>
  </si>
  <si>
    <t>2018FAISM059043</t>
  </si>
  <si>
    <t>2018FAISM059063</t>
  </si>
  <si>
    <t>2018FAISM059056</t>
  </si>
  <si>
    <t>2018FAISM059045</t>
  </si>
  <si>
    <t>2018FAISM059401</t>
  </si>
  <si>
    <t>2018FAISM059027</t>
  </si>
  <si>
    <t>2018FAISM059077</t>
  </si>
  <si>
    <t>2018FAISM059040</t>
  </si>
  <si>
    <t>AMPLIACIÓN DE DRENAJE SANITARIO BO. LOS TULIPANES BO. LOS PINOS Y BO. DISCIPLINA</t>
  </si>
  <si>
    <t>CONSTRUCCIÓN DE DEPÓSITOS DE AGUA POTABLE EN VIVIENDAS</t>
  </si>
  <si>
    <t>CONSTRUCCIÓN DE TECHADO EN PREESCOLAR JONAS SALK CLAVE: 13DJN0220W</t>
  </si>
  <si>
    <t>CONSTRUCCIÓN DE BARDA PERIMETRAL EN ESCUELA "NICOLÁS ROMERO" CON CLAVE: 13DPB0023B</t>
  </si>
  <si>
    <t>CONSTRUCCIÓN DE EMPEDRADO AHOGADO AVENIDA CAMELINAS</t>
  </si>
  <si>
    <t>CONSTRUCCIÓN DE COMEDOR EN ESCUELA PRIMARIA IGNACIO ZARAGOZA CLAVE:13DPR0509N</t>
  </si>
  <si>
    <t>REHABILITACIÓN DE SISTEMA DE AGUA POTABLE</t>
  </si>
  <si>
    <t>ADQUISICIÓN DE ESTACIÓN TOTAL PARA EL DEPARTAMENTO DE OBRAS PÚBLICAS Y ACCESORIOS</t>
  </si>
  <si>
    <t>AMPLIACIÓN DE EMPEDRADO AHOGADO EN BO. BONDINZHA</t>
  </si>
  <si>
    <t>CONSTRUCCIÓN DE BARDA PERIMETRAL EN ESCUELA PRIMARIA BENITO JUÁREZ CON CLAVE: 13DPB0674L</t>
  </si>
  <si>
    <t>CONSTRUCCIÓN DE EMPEDRADO AHOGADO EN CALLE FRANCISCO MINA</t>
  </si>
  <si>
    <t>D690E163-D8BC-4A40-9186-4FF6BCD50E80</t>
  </si>
  <si>
    <t>7A1F4CFC-C29E-4DEF-BCF8-5A490FEC1D66</t>
  </si>
  <si>
    <t>D31A2D29-1076-4697-B006-B16D6F118E92</t>
  </si>
  <si>
    <t>B9E05617-22F0-41D1-9DBA-76365301D691</t>
  </si>
  <si>
    <t>DAB70B2E-143D-4119-A731-FDB4463D1116</t>
  </si>
  <si>
    <t>4A3FBF87-14AF-4C4E-8A3B-6E368A15F5EA</t>
  </si>
  <si>
    <t>225B4B8F-E6E6-4885-94C4-4BC132FFB17C</t>
  </si>
  <si>
    <t>737B251F-6949-44ED-AFB5-E7AC9714F90A</t>
  </si>
  <si>
    <t>57610055-6657-49CC-977A-26A434739EB4</t>
  </si>
  <si>
    <t>D79EE399-9F74-43E4-ADE0-A29C0BE2B897</t>
  </si>
  <si>
    <t>19592D8F-094C-11E9-98BC-00155D014009</t>
  </si>
  <si>
    <t>B3EEBF4A-71B8-11E9-998A-00155D014007</t>
  </si>
  <si>
    <t>79F31B13-D0CB-49F5-BE39-AF79BB8153B6</t>
  </si>
  <si>
    <t>A96D8983-71B8-11E9-998A-00155D014007</t>
  </si>
  <si>
    <t>BBA34CDC-AADF-466E-8FDA-768EC1271F94</t>
  </si>
  <si>
    <t>29176251-8F9E-4C81-AD84-429DC1ACD9DB</t>
  </si>
  <si>
    <t>4F58ED10-6786-4684-A4C6-9301407D81BA</t>
  </si>
  <si>
    <t>3F95ECC0-733D-11E9-9B54-00155D014009</t>
  </si>
  <si>
    <t>0D2BED9F-8937-11E9-93C1-00155D014009</t>
  </si>
  <si>
    <t>0A7E5AD7-8B9D-11E9-93C1-00155D014009</t>
  </si>
  <si>
    <t>1 (FINIQUITO)</t>
  </si>
  <si>
    <t>A 146</t>
  </si>
  <si>
    <t>1 (ÚNICA)</t>
  </si>
  <si>
    <t>A340</t>
  </si>
  <si>
    <t>A322</t>
  </si>
  <si>
    <t>2(FINIQUITO)</t>
  </si>
  <si>
    <t>1 (UNO)</t>
  </si>
  <si>
    <t>F135</t>
  </si>
  <si>
    <t>F 134</t>
  </si>
  <si>
    <t>A 11804</t>
  </si>
  <si>
    <t>A306</t>
  </si>
  <si>
    <t>2 (DOS)</t>
  </si>
  <si>
    <t>F 151</t>
  </si>
  <si>
    <t>F 150</t>
  </si>
  <si>
    <t>2 (DOS FINIQUITO)</t>
  </si>
  <si>
    <t>2017APDER01704</t>
  </si>
  <si>
    <t>2017FAISM059025</t>
  </si>
  <si>
    <t>CONSTRUCCIÓN DE PUENTE VEHICULAR EN CARRETERA TECOZAUTLA - LA SABINA KM 5+700</t>
  </si>
  <si>
    <t>EQUIPAMIENTO DE TANQUE PARA AGUA POTABLE</t>
  </si>
  <si>
    <t>SUMINISTRO E INSTALACIÓN DE TOMAS DOMICILIARIAS</t>
  </si>
  <si>
    <t>REHABILITACIÓN DE TANQUE Y LÍNEA DE DISTRIBUCIÓND E AGUA POTABLE</t>
  </si>
  <si>
    <t>694B7F5A-EE56-4985-8525-D46C77BF64AD</t>
  </si>
  <si>
    <t>73A241AF-D3ED-40B4-830D-2BE2CF2F1D45</t>
  </si>
  <si>
    <t>F9A450ED-A2C1-47ED-AE0A-E00B0B5859A7</t>
  </si>
  <si>
    <t>A 112</t>
  </si>
  <si>
    <t>1 (UNO FINIQUITO)</t>
  </si>
  <si>
    <t>C 030290900011957310</t>
  </si>
  <si>
    <t>C 014290655035782764</t>
  </si>
  <si>
    <t xml:space="preserve">C 012290001674460542 </t>
  </si>
  <si>
    <t>C 012290001412231947</t>
  </si>
  <si>
    <t>C 012290001056657877</t>
  </si>
  <si>
    <t>C 072290008530010562</t>
  </si>
  <si>
    <t>C 012180001326658328</t>
  </si>
  <si>
    <t>C 70115145914</t>
  </si>
  <si>
    <t>2018FAISM059075</t>
  </si>
  <si>
    <t>2018FAISM059078</t>
  </si>
  <si>
    <t>2018FAISM059001</t>
  </si>
  <si>
    <t>2018FAISM059002</t>
  </si>
  <si>
    <t>2018FAISM059003</t>
  </si>
  <si>
    <t>2018FAISM059004</t>
  </si>
  <si>
    <t>2018FAISM059005</t>
  </si>
  <si>
    <t>2018FAISM059006</t>
  </si>
  <si>
    <t>2018FAISM059007</t>
  </si>
  <si>
    <t>2018FAISM059008</t>
  </si>
  <si>
    <t>2018FAISM059009</t>
  </si>
  <si>
    <t>2018FAISM059068</t>
  </si>
  <si>
    <t>A 194</t>
  </si>
  <si>
    <t>C2BF8044-299C-495A-AEBD-91BF272032A9</t>
  </si>
  <si>
    <t>2018FAISM059023</t>
  </si>
  <si>
    <t>2016FAISM059050</t>
  </si>
  <si>
    <t>CONSTRUCCION DE EMPEDRADO ACCESO AL ITESHU SEGUNDA ETAPA TECOZAUTLA</t>
  </si>
  <si>
    <t>C 072180006509822152</t>
  </si>
  <si>
    <t>F 1947</t>
  </si>
  <si>
    <t>16D4D990-40F2-4180-A08D-CB2423A4BF5E</t>
  </si>
  <si>
    <t>2017FAISM059076</t>
  </si>
  <si>
    <t>3 (TRES)</t>
  </si>
  <si>
    <t>7E0490E9-EA93-11E7-B192-00155D014009</t>
  </si>
  <si>
    <t>2018FAISM059074</t>
  </si>
  <si>
    <t>CONSTRUCCIONES DE CUARTOS DORMITORIOS Y BAÑOS</t>
  </si>
  <si>
    <t>0D65B7D0-3960-4280-BA72-997A3AC978A5</t>
  </si>
  <si>
    <t>2018FAISM059064</t>
  </si>
  <si>
    <t>AF99DA96-96A4-4315-BBD8-778CBD0952FB</t>
  </si>
  <si>
    <t>2018FAISM059031</t>
  </si>
  <si>
    <t>AMPLIACION DE RED DE DISTRIBUCION DE AGUA POTABLE</t>
  </si>
  <si>
    <t>F 160</t>
  </si>
  <si>
    <t>84436EF5-9C4C-11E9-86ED-00155D014009</t>
  </si>
  <si>
    <t>AMPLIACION DE DRENAJE SANITARIO</t>
  </si>
  <si>
    <t>AMPLIACION DE DRENAJE SANITARIO EN CALLE CAMELIA</t>
  </si>
  <si>
    <t>CONSTRUCCION DE LETRINAS</t>
  </si>
  <si>
    <t>A 113</t>
  </si>
  <si>
    <t>REHABILITACION DE LOSAS EN AULAS DE ESCUELA PRIMARIA "MELCHOR CAMACHO GUERRERO" CLAVE; 13DPR1198H</t>
  </si>
  <si>
    <t>CONSTRUCCION DE COMEDOR EN ESCUELA PRIMARIA IGNACIO ZARAGOZA CLAVE 13DPR0509N</t>
  </si>
  <si>
    <t>752A06BC-5709-43EC-9DFA-1A809C2A55F4</t>
  </si>
  <si>
    <t>2018FAISM059042</t>
  </si>
  <si>
    <t>7283E55D-C9F8-44AB-947F-4CEE3C860F4C</t>
  </si>
  <si>
    <t>94CB57CF-CFD5-4DDC-A822-E5BAF12CDF8C</t>
  </si>
  <si>
    <t>A5136294-D73C-492E-A990-F84AB3FE6C8A</t>
  </si>
  <si>
    <t>D4811F9A-B8A1-451B-B7FD-34BEFE2B2C53</t>
  </si>
  <si>
    <t>62AF80A9-62D1-4B46-B174-2FAE0B68A6A7</t>
  </si>
  <si>
    <t>7CF0B978-75F4-44DF-A241-CFDDDE2E9631</t>
  </si>
  <si>
    <t>115D4540-0FFF-430B-8F97-7FA9CBC62F87</t>
  </si>
  <si>
    <t>EA651418-A65A-409A-9885-E4530B007B8B</t>
  </si>
  <si>
    <t>2018FAISM059038</t>
  </si>
  <si>
    <t>2018FAISM059053</t>
  </si>
  <si>
    <t>2018FAISM059025</t>
  </si>
  <si>
    <t>2019FAISM059001</t>
  </si>
  <si>
    <t>2019FAISM059003</t>
  </si>
  <si>
    <t>2019FAISM059014</t>
  </si>
  <si>
    <t>2019FAISM059002</t>
  </si>
  <si>
    <t>2019FAISM059013</t>
  </si>
  <si>
    <t>2019FAISM059029</t>
  </si>
  <si>
    <t>2019FAISM059033</t>
  </si>
  <si>
    <t>2019FAISM059011</t>
  </si>
  <si>
    <t>2019FAISM059035</t>
  </si>
  <si>
    <t>2019FAISM059036</t>
  </si>
  <si>
    <t>2019FAISM059034</t>
  </si>
  <si>
    <t>2019FAISM059010</t>
  </si>
  <si>
    <t>2019FAISM059018</t>
  </si>
  <si>
    <t>2019FAISM059019</t>
  </si>
  <si>
    <t>2019FAISM059044</t>
  </si>
  <si>
    <t>2019FAISM059023</t>
  </si>
  <si>
    <t>2019FAISM059022</t>
  </si>
  <si>
    <t>2019FAISM059024</t>
  </si>
  <si>
    <t>2019FAISM059026</t>
  </si>
  <si>
    <t>2019FAISM059020</t>
  </si>
  <si>
    <t>2019FAISM059005</t>
  </si>
  <si>
    <t>2019FAISM059008</t>
  </si>
  <si>
    <t>2019FAISM059004</t>
  </si>
  <si>
    <t>2019FAISM059009</t>
  </si>
  <si>
    <t>2019FAISM059007</t>
  </si>
  <si>
    <t>2019FAISM059006</t>
  </si>
  <si>
    <t>2019FAISM059040</t>
  </si>
  <si>
    <t>A307</t>
  </si>
  <si>
    <t>02A25B48-E6BE-11E9-B442-00155D014007</t>
  </si>
  <si>
    <t>CONSTRUCCION DE AULA EN PREESCOLAR COMUNITARIO NIÑOS HEROES C.C.T. 13KJN2165Q</t>
  </si>
  <si>
    <t>A338</t>
  </si>
  <si>
    <t>D388413E-094B-11E9-98BC-00155D014009</t>
  </si>
  <si>
    <t>1B13CE8E-D5DF-4C46-9CB1-4DD709689682</t>
  </si>
  <si>
    <t>43AE2A09-F9E6-41A9-B786-682EBB800537</t>
  </si>
  <si>
    <t>AB875166-A089-4F38-9C8D-70CE4417940D</t>
  </si>
  <si>
    <t xml:space="preserve"> 29F4B1D1-5322-441E-9470-64751F923A65</t>
  </si>
  <si>
    <t>CBE7F2A0-211F-11EA-9D3B-00155D014009</t>
  </si>
  <si>
    <t>8FA294FE-72D1-4078-B463-2FF6EB60F598</t>
  </si>
  <si>
    <t>FFE6B9A3-8FE5-441A-B2BA-CB31F12D20F0</t>
  </si>
  <si>
    <t>D3176345-4511-4238-B043-FB0732BD7A2E</t>
  </si>
  <si>
    <t>F93A5431-9473-4F91-BD38-8E3A3AD70162</t>
  </si>
  <si>
    <t>EEB0EEB9-5ABB-4CD1-8CBB-92D9EB5A14B6</t>
  </si>
  <si>
    <t>54DC93E1-C461-4C5B-B674-64691CF28AB0</t>
  </si>
  <si>
    <t>F18B46DA-A5D6-4D63-84B9-ECCBA8E0102D</t>
  </si>
  <si>
    <t>E66684F6-ED4F-4A90-A624-D7EA739E3246</t>
  </si>
  <si>
    <t xml:space="preserve"> B9A75C23-3A06-41F8-8C67-9002B9552616</t>
  </si>
  <si>
    <t>0444DD27-B41E-4D4C-8CD8-0EA7D7B30492</t>
  </si>
  <si>
    <t>D62CE918-6DE9-4E2B-8AFB-D3513195FCF2</t>
  </si>
  <si>
    <t>A10FEFA7-229C-11EA-ACAC-00155D014009</t>
  </si>
  <si>
    <t>B7485DF7-20D4-11EA-9D3B-00155D014009</t>
  </si>
  <si>
    <t>78B4782F-20D4-11EA-9D3B-00155D014009</t>
  </si>
  <si>
    <t>03496AED-20D4-11EA-9D3B-00155D014009</t>
  </si>
  <si>
    <t>20A7C7FA-205F-11EA-88E1-00155D014007</t>
  </si>
  <si>
    <t xml:space="preserve">8BDB3AAA-20D3-11EA-9D3B-00155D014009 </t>
  </si>
  <si>
    <t>1DB3EB31-20D3-11EA-9D3B-00155D014009</t>
  </si>
  <si>
    <t>C9480524-C526-44F0-B7E4-C470A7C0D867</t>
  </si>
  <si>
    <t>5084A5B8-FE1E-4608-9E15-C97F04E91F56</t>
  </si>
  <si>
    <t xml:space="preserve"> 4D8FB121-A172-43F7-9515-573F37DB6160</t>
  </si>
  <si>
    <t>E47B6C54-DC1D-4D45-80A2-4067814921F3</t>
  </si>
  <si>
    <t>C6D13F08-53F9-41CD-BB39-41FF5A76E394</t>
  </si>
  <si>
    <t>836E63AD-5454-4FC0-AD83-58CA29BD0A35</t>
  </si>
  <si>
    <t>27F8A7CE-6F18-41D0-85CD-751C651B2EB1</t>
  </si>
  <si>
    <t>CONSTRUCCION DE EMPEDRADO AHOGADO LOS CARRIZOS</t>
  </si>
  <si>
    <t>CONSTRUCCION DE EMPEDRADO SECO</t>
  </si>
  <si>
    <t>AMPLIACION DEL SISTEMA DE AGUA POTABLE PARA BENEFICIAR A LA LOCALIDAD DE LA MESILLA, EN EL MUNICIPIO DE TECOZAUTLA</t>
  </si>
  <si>
    <t>A234</t>
  </si>
  <si>
    <t>CONSTRUCCION DE CUARTOS PARA BAÑO</t>
  </si>
  <si>
    <t>CONSTRUCCION DE EMPEDRADO AHOGADO EN CALLE CEMPASUCHIL SEGUNDA ETAPA</t>
  </si>
  <si>
    <t>AMPLIACION DE RED DE DISTRIBUCION ELECTRCA EN CALLE OTILIA OCAMPO Y SILVINA OCAMPO, COL OCAMPO</t>
  </si>
  <si>
    <t>AMPLIACION DE RED DE DISTRIBUCION ELECTRICA</t>
  </si>
  <si>
    <t>AMPLIACION DE RED DE DISTRIBUCION ELECTRICA LOS ARCOS</t>
  </si>
  <si>
    <t>AMPLIACION DE RED DE DISTRIBUCION ELECTRICA EN CALLE PRIMAVERA</t>
  </si>
  <si>
    <t>AMPLIACION DE RED DE DISTRIBUCION ELECTRICA CERRO COLORADO</t>
  </si>
  <si>
    <t>CONSTRUCCION DE EMPEDRADOSECO EN CALLE ORQUIDEA</t>
  </si>
  <si>
    <t>CONSTRUCCION DE EMPEDRADO AHOGADO EN CALLE FRANCISCO MINA SEGUNDA ETAPA</t>
  </si>
  <si>
    <t>AMPLIACION DE RED DE DISTRIBUCION ELECTRICA SEGUNDA ETAPA</t>
  </si>
  <si>
    <t>AMPLIACION DE RED DE DISTRIBUCION ELECTRICA 2DA ETAPA</t>
  </si>
  <si>
    <t xml:space="preserve">CONSTRUCCION DE EMPEDRADO SECO EN AROLLO </t>
  </si>
  <si>
    <t>CONSTRUCCION DE EMPEDRADO SECO EN CAMINO A YETHAY</t>
  </si>
  <si>
    <t>AMPLIACION DE RED DE DISTRIBUCION ELECTRICA MANZANA CUATRO SEGUNDA ETAPA</t>
  </si>
  <si>
    <t>3(TRES FINIQUITO)</t>
  </si>
  <si>
    <t>A239</t>
  </si>
  <si>
    <t>A241</t>
  </si>
  <si>
    <t>B8EFBA4D-62BD-48DC-9914-0530535EBB4F</t>
  </si>
  <si>
    <t>6B80AFB4-DCC0-40EB-8A97-82DB2190B073</t>
  </si>
  <si>
    <t>A230</t>
  </si>
  <si>
    <t>AMPLIACION DE ALUMBRADO PUBLICO EN CABECERA MUNICIPAL</t>
  </si>
  <si>
    <t>C 072290005639172320</t>
  </si>
  <si>
    <t>C 014298605778287662</t>
  </si>
  <si>
    <t>C 5256782859262894</t>
  </si>
  <si>
    <t>C 70077459519</t>
  </si>
  <si>
    <t>C 012298014456031024</t>
  </si>
  <si>
    <t>A223</t>
  </si>
  <si>
    <t>1FBB91E8-BCB1-4172-BD7A-D05A7EA944C3</t>
  </si>
  <si>
    <t>7BD99395-4FBD-4F73-962D-E914285946D0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</si>
</sst>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2A2169"/>
      <name val="Arial Narrow"/>
      <family val="2"/>
    </font>
    <font>
      <b/>
      <sz val="11"/>
      <color rgb="FFFF0000"/>
      <name val="Arial Narrow"/>
      <family val="2"/>
    </font>
    <font>
      <sz val="9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6" fillId="0" borderId="0" xfId="5" applyFont="1" applyAlignment="1">
      <alignment vertical="center"/>
    </xf>
    <xf numFmtId="0" fontId="6" fillId="0" borderId="0" xfId="5" applyFont="1" applyAlignment="1"/>
    <xf numFmtId="0" fontId="6" fillId="0" borderId="0" xfId="5" applyFont="1" applyAlignment="1">
      <alignment horizontal="center"/>
    </xf>
    <xf numFmtId="0" fontId="4" fillId="0" borderId="0" xfId="0" applyFont="1"/>
    <xf numFmtId="0" fontId="7" fillId="0" borderId="0" xfId="1" applyFont="1"/>
    <xf numFmtId="0" fontId="8" fillId="0" borderId="0" xfId="0" applyFont="1"/>
    <xf numFmtId="0" fontId="9" fillId="3" borderId="18" xfId="0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/>
    </xf>
    <xf numFmtId="0" fontId="7" fillId="0" borderId="0" xfId="6" applyFont="1" applyBorder="1" applyAlignment="1">
      <alignment vertical="center" wrapText="1"/>
    </xf>
    <xf numFmtId="0" fontId="4" fillId="0" borderId="0" xfId="7" applyFont="1" applyBorder="1" applyAlignment="1">
      <alignment vertical="center" wrapText="1"/>
    </xf>
    <xf numFmtId="0" fontId="4" fillId="0" borderId="0" xfId="7" applyFont="1" applyBorder="1" applyAlignment="1">
      <alignment horizontal="center" vertical="center" wrapText="1"/>
    </xf>
    <xf numFmtId="0" fontId="10" fillId="0" borderId="0" xfId="0" applyFont="1"/>
    <xf numFmtId="0" fontId="8" fillId="5" borderId="18" xfId="0" applyFont="1" applyFill="1" applyBorder="1" applyAlignment="1">
      <alignment horizontal="center" vertical="center" wrapText="1"/>
    </xf>
    <xf numFmtId="14" fontId="8" fillId="5" borderId="18" xfId="0" applyNumberFormat="1" applyFont="1" applyFill="1" applyBorder="1" applyAlignment="1">
      <alignment horizontal="center" vertical="center" wrapText="1"/>
    </xf>
    <xf numFmtId="164" fontId="8" fillId="5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8" xfId="7" applyFont="1" applyBorder="1" applyAlignment="1">
      <alignment vertical="center" wrapText="1"/>
    </xf>
    <xf numFmtId="0" fontId="4" fillId="0" borderId="18" xfId="7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 wrapText="1"/>
    </xf>
    <xf numFmtId="14" fontId="4" fillId="10" borderId="18" xfId="0" applyNumberFormat="1" applyFont="1" applyFill="1" applyBorder="1" applyAlignment="1">
      <alignment horizontal="center" vertical="center" wrapText="1"/>
    </xf>
    <xf numFmtId="164" fontId="4" fillId="10" borderId="18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2" fillId="0" borderId="0" xfId="0" applyNumberFormat="1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NumberFormat="1" applyFont="1"/>
    <xf numFmtId="10" fontId="12" fillId="0" borderId="0" xfId="8" applyNumberFormat="1" applyFont="1"/>
    <xf numFmtId="0" fontId="8" fillId="4" borderId="0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5" fontId="7" fillId="0" borderId="25" xfId="0" applyNumberFormat="1" applyFont="1" applyFill="1" applyBorder="1" applyAlignment="1">
      <alignment horizontal="center" vertical="center"/>
    </xf>
    <xf numFmtId="44" fontId="7" fillId="0" borderId="25" xfId="9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/>
    <xf numFmtId="14" fontId="4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/>
    <xf numFmtId="14" fontId="7" fillId="0" borderId="25" xfId="0" applyNumberFormat="1" applyFont="1" applyFill="1" applyBorder="1"/>
    <xf numFmtId="14" fontId="4" fillId="0" borderId="25" xfId="0" applyNumberFormat="1" applyFont="1" applyFill="1" applyBorder="1" applyAlignment="1">
      <alignment horizontal="center"/>
    </xf>
    <xf numFmtId="0" fontId="7" fillId="0" borderId="25" xfId="7" applyFont="1" applyFill="1" applyBorder="1" applyAlignment="1">
      <alignment horizontal="left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0" fontId="12" fillId="10" borderId="25" xfId="0" applyFont="1" applyFill="1" applyBorder="1"/>
    <xf numFmtId="14" fontId="12" fillId="10" borderId="25" xfId="0" applyNumberFormat="1" applyFont="1" applyFill="1" applyBorder="1"/>
    <xf numFmtId="0" fontId="7" fillId="10" borderId="25" xfId="3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 wrapText="1"/>
    </xf>
    <xf numFmtId="15" fontId="7" fillId="10" borderId="25" xfId="0" applyNumberFormat="1" applyFont="1" applyFill="1" applyBorder="1" applyAlignment="1">
      <alignment horizontal="center" vertical="center"/>
    </xf>
    <xf numFmtId="44" fontId="7" fillId="10" borderId="25" xfId="9" applyFont="1" applyFill="1" applyBorder="1" applyAlignment="1">
      <alignment horizontal="center" vertical="center"/>
    </xf>
    <xf numFmtId="0" fontId="12" fillId="10" borderId="25" xfId="8" applyNumberFormat="1" applyFont="1" applyFill="1" applyBorder="1" applyAlignment="1">
      <alignment horizontal="center"/>
    </xf>
    <xf numFmtId="0" fontId="12" fillId="0" borderId="25" xfId="0" applyFont="1" applyBorder="1"/>
    <xf numFmtId="0" fontId="4" fillId="10" borderId="25" xfId="3" applyFont="1" applyFill="1" applyBorder="1" applyAlignment="1">
      <alignment horizontal="center" vertical="center"/>
    </xf>
    <xf numFmtId="0" fontId="12" fillId="10" borderId="25" xfId="7" applyFont="1" applyFill="1" applyBorder="1" applyAlignment="1">
      <alignment horizontal="left" vertical="center" wrapText="1"/>
    </xf>
    <xf numFmtId="0" fontId="14" fillId="10" borderId="25" xfId="7" applyFont="1" applyFill="1" applyBorder="1" applyAlignment="1">
      <alignment horizontal="left" vertical="center" wrapText="1"/>
    </xf>
    <xf numFmtId="164" fontId="12" fillId="10" borderId="25" xfId="0" applyNumberFormat="1" applyFont="1" applyFill="1" applyBorder="1"/>
    <xf numFmtId="0" fontId="7" fillId="10" borderId="25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left" wrapText="1"/>
    </xf>
    <xf numFmtId="0" fontId="13" fillId="10" borderId="25" xfId="0" applyFont="1" applyFill="1" applyBorder="1" applyAlignment="1">
      <alignment wrapText="1"/>
    </xf>
    <xf numFmtId="0" fontId="12" fillId="10" borderId="25" xfId="0" applyFont="1" applyFill="1" applyBorder="1" applyAlignment="1">
      <alignment horizontal="center"/>
    </xf>
    <xf numFmtId="0" fontId="7" fillId="4" borderId="25" xfId="3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 wrapText="1"/>
    </xf>
    <xf numFmtId="0" fontId="7" fillId="4" borderId="25" xfId="0" applyFont="1" applyFill="1" applyBorder="1"/>
    <xf numFmtId="14" fontId="4" fillId="4" borderId="25" xfId="0" applyNumberFormat="1" applyFont="1" applyFill="1" applyBorder="1" applyAlignment="1">
      <alignment horizontal="center" vertical="center"/>
    </xf>
    <xf numFmtId="15" fontId="7" fillId="4" borderId="25" xfId="0" applyNumberFormat="1" applyFont="1" applyFill="1" applyBorder="1" applyAlignment="1">
      <alignment horizontal="center" vertical="center"/>
    </xf>
    <xf numFmtId="164" fontId="7" fillId="4" borderId="25" xfId="0" applyNumberFormat="1" applyFont="1" applyFill="1" applyBorder="1"/>
    <xf numFmtId="44" fontId="7" fillId="4" borderId="25" xfId="9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1" fontId="7" fillId="1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4" fontId="12" fillId="0" borderId="25" xfId="0" applyNumberFormat="1" applyFont="1" applyFill="1" applyBorder="1"/>
    <xf numFmtId="164" fontId="7" fillId="0" borderId="25" xfId="0" applyNumberFormat="1" applyFont="1" applyFill="1" applyBorder="1" applyAlignment="1">
      <alignment vertical="center"/>
    </xf>
    <xf numFmtId="164" fontId="7" fillId="4" borderId="25" xfId="0" applyNumberFormat="1" applyFont="1" applyFill="1" applyBorder="1" applyAlignment="1">
      <alignment vertical="center"/>
    </xf>
    <xf numFmtId="164" fontId="12" fillId="10" borderId="25" xfId="0" applyNumberFormat="1" applyFont="1" applyFill="1" applyBorder="1" applyAlignment="1">
      <alignment vertical="center"/>
    </xf>
    <xf numFmtId="15" fontId="7" fillId="11" borderId="25" xfId="0" applyNumberFormat="1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wrapText="1"/>
    </xf>
    <xf numFmtId="0" fontId="12" fillId="0" borderId="25" xfId="0" applyFont="1" applyFill="1" applyBorder="1"/>
    <xf numFmtId="0" fontId="14" fillId="0" borderId="25" xfId="7" applyFont="1" applyFill="1" applyBorder="1" applyAlignment="1">
      <alignment horizontal="left" vertical="center" wrapText="1"/>
    </xf>
    <xf numFmtId="164" fontId="12" fillId="0" borderId="25" xfId="0" applyNumberFormat="1" applyFont="1" applyFill="1" applyBorder="1"/>
    <xf numFmtId="164" fontId="12" fillId="0" borderId="25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wrapText="1"/>
    </xf>
    <xf numFmtId="0" fontId="8" fillId="8" borderId="0" xfId="0" applyFont="1" applyFill="1" applyBorder="1" applyAlignment="1">
      <alignment horizontal="center" vertical="center" wrapText="1"/>
    </xf>
    <xf numFmtId="14" fontId="8" fillId="8" borderId="9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10" fontId="12" fillId="0" borderId="25" xfId="8" applyNumberFormat="1" applyFont="1" applyBorder="1" applyAlignment="1">
      <alignment horizontal="center"/>
    </xf>
    <xf numFmtId="14" fontId="12" fillId="0" borderId="25" xfId="0" applyNumberFormat="1" applyFont="1" applyFill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right"/>
    </xf>
    <xf numFmtId="0" fontId="7" fillId="12" borderId="25" xfId="3" applyFont="1" applyFill="1" applyBorder="1" applyAlignment="1">
      <alignment horizontal="center" vertical="center"/>
    </xf>
    <xf numFmtId="0" fontId="12" fillId="12" borderId="25" xfId="0" applyFont="1" applyFill="1" applyBorder="1" applyAlignment="1">
      <alignment horizontal="center"/>
    </xf>
    <xf numFmtId="0" fontId="12" fillId="12" borderId="25" xfId="0" applyNumberFormat="1" applyFont="1" applyFill="1" applyBorder="1" applyAlignment="1">
      <alignment horizontal="center"/>
    </xf>
    <xf numFmtId="10" fontId="12" fillId="12" borderId="25" xfId="8" applyNumberFormat="1" applyFont="1" applyFill="1" applyBorder="1" applyAlignment="1">
      <alignment horizontal="center"/>
    </xf>
    <xf numFmtId="14" fontId="12" fillId="12" borderId="25" xfId="0" applyNumberFormat="1" applyFont="1" applyFill="1" applyBorder="1" applyAlignment="1">
      <alignment horizontal="center"/>
    </xf>
    <xf numFmtId="164" fontId="12" fillId="12" borderId="25" xfId="0" applyNumberFormat="1" applyFont="1" applyFill="1" applyBorder="1" applyAlignment="1">
      <alignment horizontal="right"/>
    </xf>
    <xf numFmtId="15" fontId="7" fillId="12" borderId="25" xfId="0" applyNumberFormat="1" applyFont="1" applyFill="1" applyBorder="1" applyAlignment="1">
      <alignment horizontal="center" vertical="center"/>
    </xf>
    <xf numFmtId="164" fontId="12" fillId="12" borderId="25" xfId="0" applyNumberFormat="1" applyFont="1" applyFill="1" applyBorder="1" applyAlignment="1">
      <alignment horizontal="center"/>
    </xf>
    <xf numFmtId="44" fontId="7" fillId="0" borderId="25" xfId="9" applyFont="1" applyFill="1" applyBorder="1" applyAlignment="1">
      <alignment horizontal="right" vertical="center"/>
    </xf>
    <xf numFmtId="44" fontId="7" fillId="10" borderId="25" xfId="9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>
      <alignment horizontal="center" vertical="center" wrapText="1"/>
    </xf>
    <xf numFmtId="0" fontId="9" fillId="8" borderId="11" xfId="0" applyNumberFormat="1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8" borderId="26" xfId="0" applyNumberFormat="1" applyFont="1" applyFill="1" applyBorder="1" applyAlignment="1">
      <alignment horizontal="center" vertical="center" wrapText="1"/>
    </xf>
    <xf numFmtId="10" fontId="9" fillId="8" borderId="11" xfId="8" applyNumberFormat="1" applyFont="1" applyFill="1" applyBorder="1" applyAlignment="1">
      <alignment horizontal="center" vertical="center" wrapText="1"/>
    </xf>
    <xf numFmtId="10" fontId="9" fillId="8" borderId="12" xfId="8" applyNumberFormat="1" applyFont="1" applyFill="1" applyBorder="1" applyAlignment="1">
      <alignment horizontal="center" vertical="center" wrapText="1"/>
    </xf>
    <xf numFmtId="10" fontId="9" fillId="8" borderId="26" xfId="8" applyNumberFormat="1" applyFont="1" applyFill="1" applyBorder="1" applyAlignment="1">
      <alignment horizontal="center" vertical="center" wrapText="1"/>
    </xf>
    <xf numFmtId="14" fontId="9" fillId="8" borderId="11" xfId="0" applyNumberFormat="1" applyFont="1" applyFill="1" applyBorder="1" applyAlignment="1">
      <alignment horizontal="center" vertical="center" wrapText="1"/>
    </xf>
    <xf numFmtId="14" fontId="9" fillId="8" borderId="12" xfId="0" applyNumberFormat="1" applyFont="1" applyFill="1" applyBorder="1" applyAlignment="1">
      <alignment horizontal="center" vertical="center" wrapText="1"/>
    </xf>
    <xf numFmtId="14" fontId="9" fillId="8" borderId="26" xfId="0" applyNumberFormat="1" applyFont="1" applyFill="1" applyBorder="1" applyAlignment="1">
      <alignment horizontal="center" vertical="center" wrapText="1"/>
    </xf>
    <xf numFmtId="164" fontId="9" fillId="8" borderId="20" xfId="0" applyNumberFormat="1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center" vertical="center" wrapText="1"/>
    </xf>
    <xf numFmtId="164" fontId="9" fillId="8" borderId="27" xfId="0" applyNumberFormat="1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4" fontId="9" fillId="8" borderId="26" xfId="0" applyNumberFormat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/>
    </xf>
    <xf numFmtId="14" fontId="8" fillId="6" borderId="10" xfId="0" applyNumberFormat="1" applyFont="1" applyFill="1" applyBorder="1" applyAlignment="1">
      <alignment horizontal="center" vertical="center"/>
    </xf>
    <xf numFmtId="14" fontId="8" fillId="6" borderId="9" xfId="0" applyNumberFormat="1" applyFont="1" applyFill="1" applyBorder="1" applyAlignment="1">
      <alignment horizontal="center" vertical="center" wrapText="1"/>
    </xf>
    <xf numFmtId="14" fontId="8" fillId="6" borderId="10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/>
    </xf>
    <xf numFmtId="14" fontId="8" fillId="6" borderId="4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10" fontId="8" fillId="9" borderId="9" xfId="8" applyNumberFormat="1" applyFont="1" applyFill="1" applyBorder="1" applyAlignment="1">
      <alignment horizontal="center" vertical="center" wrapText="1"/>
    </xf>
    <xf numFmtId="10" fontId="8" fillId="9" borderId="10" xfId="8" applyNumberFormat="1" applyFont="1" applyFill="1" applyBorder="1" applyAlignment="1">
      <alignment horizontal="center" vertical="center" wrapText="1"/>
    </xf>
    <xf numFmtId="10" fontId="8" fillId="9" borderId="24" xfId="8" applyNumberFormat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9" borderId="24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4" fontId="8" fillId="5" borderId="9" xfId="0" applyNumberFormat="1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14" fontId="8" fillId="5" borderId="24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4" fontId="8" fillId="7" borderId="9" xfId="0" applyNumberFormat="1" applyFont="1" applyFill="1" applyBorder="1" applyAlignment="1">
      <alignment horizontal="center" vertical="center" wrapText="1"/>
    </xf>
    <xf numFmtId="14" fontId="8" fillId="7" borderId="10" xfId="0" applyNumberFormat="1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164" fontId="8" fillId="7" borderId="10" xfId="0" applyNumberFormat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8" xfId="6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4" fillId="0" borderId="18" xfId="7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6" fillId="0" borderId="0" xfId="5" applyFont="1" applyAlignment="1">
      <alignment horizontal="center"/>
    </xf>
    <xf numFmtId="0" fontId="4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</cellXfs>
  <cellStyles count="16">
    <cellStyle name="Millares 2" xfId="12"/>
    <cellStyle name="Moneda" xfId="9" builtinId="4"/>
    <cellStyle name="Normal" xfId="0" builtinId="0"/>
    <cellStyle name="Normal 2" xfId="1"/>
    <cellStyle name="Normal 2 2" xfId="7"/>
    <cellStyle name="Normal 2 2 2" xfId="13"/>
    <cellStyle name="Normal 3" xfId="2"/>
    <cellStyle name="Normal 3 2" xfId="11"/>
    <cellStyle name="Normal 3 3" xfId="10"/>
    <cellStyle name="Normal 4 10" xfId="6"/>
    <cellStyle name="Normal 4 10 2" xfId="15"/>
    <cellStyle name="Normal 4 3" xfId="5"/>
    <cellStyle name="Normal 4 3 2" xfId="14"/>
    <cellStyle name="Normal 8" xfId="3"/>
    <cellStyle name="Normal 8 2" xfId="4"/>
    <cellStyle name="Porcentaje" xfId="8" builtinId="5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76200</xdr:rowOff>
    </xdr:from>
    <xdr:to>
      <xdr:col>1</xdr:col>
      <xdr:colOff>514348</xdr:colOff>
      <xdr:row>3</xdr:row>
      <xdr:rowOff>53307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76200"/>
          <a:ext cx="1085849" cy="605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80121</xdr:colOff>
      <xdr:row>0</xdr:row>
      <xdr:rowOff>0</xdr:rowOff>
    </xdr:from>
    <xdr:to>
      <xdr:col>3</xdr:col>
      <xdr:colOff>332252</xdr:colOff>
      <xdr:row>2</xdr:row>
      <xdr:rowOff>179933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86" y="0"/>
          <a:ext cx="1081366" cy="605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102532</xdr:colOff>
      <xdr:row>0</xdr:row>
      <xdr:rowOff>51522</xdr:rowOff>
    </xdr:from>
    <xdr:to>
      <xdr:col>3</xdr:col>
      <xdr:colOff>291910</xdr:colOff>
      <xdr:row>3</xdr:row>
      <xdr:rowOff>18544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532" y="51522"/>
          <a:ext cx="1085849" cy="605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3</xdr:col>
      <xdr:colOff>545645</xdr:colOff>
      <xdr:row>4</xdr:row>
      <xdr:rowOff>5058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28600"/>
          <a:ext cx="1088570" cy="614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695324</xdr:colOff>
      <xdr:row>0</xdr:row>
      <xdr:rowOff>37515</xdr:rowOff>
    </xdr:from>
    <xdr:to>
      <xdr:col>3</xdr:col>
      <xdr:colOff>491556</xdr:colOff>
      <xdr:row>3</xdr:row>
      <xdr:rowOff>23807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37515"/>
          <a:ext cx="1085849" cy="60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"/>
  <sheetViews>
    <sheetView zoomScale="98" zoomScaleNormal="98" workbookViewId="0">
      <pane xSplit="1" ySplit="2" topLeftCell="B3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baseColWidth="10" defaultRowHeight="13.5" x14ac:dyDescent="0.25"/>
  <cols>
    <col min="1" max="1" width="19.5703125" style="38" bestFit="1" customWidth="1"/>
    <col min="2" max="2" width="36.42578125" style="39" bestFit="1" customWidth="1"/>
    <col min="3" max="3" width="12.28515625" style="38" bestFit="1" customWidth="1"/>
    <col min="4" max="4" width="13.5703125" style="38" bestFit="1" customWidth="1"/>
    <col min="5" max="5" width="13.28515625" style="40" bestFit="1" customWidth="1"/>
    <col min="6" max="6" width="21.140625" style="41" customWidth="1"/>
    <col min="7" max="7" width="30.5703125" style="39" bestFit="1" customWidth="1"/>
    <col min="8" max="16384" width="11.42578125" style="38"/>
  </cols>
  <sheetData>
    <row r="1" spans="1:7" s="6" customFormat="1" ht="14.25" customHeight="1" thickBot="1" x14ac:dyDescent="0.35">
      <c r="A1" s="131" t="s">
        <v>50</v>
      </c>
      <c r="B1" s="131"/>
      <c r="C1" s="131"/>
      <c r="D1" s="131"/>
      <c r="E1" s="131"/>
      <c r="F1" s="131"/>
      <c r="G1" s="132"/>
    </row>
    <row r="2" spans="1:7" s="14" customFormat="1" ht="63.75" customHeight="1" thickBot="1" x14ac:dyDescent="0.3">
      <c r="A2" s="7" t="s">
        <v>23</v>
      </c>
      <c r="B2" s="8" t="s">
        <v>53</v>
      </c>
      <c r="C2" s="9" t="s">
        <v>25</v>
      </c>
      <c r="D2" s="10" t="s">
        <v>26</v>
      </c>
      <c r="E2" s="11" t="s">
        <v>29</v>
      </c>
      <c r="F2" s="12" t="s">
        <v>27</v>
      </c>
      <c r="G2" s="13" t="s">
        <v>28</v>
      </c>
    </row>
  </sheetData>
  <protectedRanges>
    <protectedRange sqref="P2" name="Rango4_1_1"/>
    <protectedRange sqref="O2" name="Rango4_1_2_1_1_1"/>
    <protectedRange sqref="N2" name="Rango4_1_1_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H25"/>
  <sheetViews>
    <sheetView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3.28515625" style="4" customWidth="1"/>
    <col min="3" max="3" width="4.7109375" style="4" customWidth="1"/>
    <col min="4" max="4" width="41" style="4" customWidth="1"/>
    <col min="5" max="5" width="45.28515625" style="4" customWidth="1"/>
    <col min="6" max="16384" width="11.42578125" style="4"/>
  </cols>
  <sheetData>
    <row r="1" spans="2:8" x14ac:dyDescent="0.3">
      <c r="D1" s="5"/>
      <c r="E1" s="5"/>
      <c r="F1" s="5"/>
    </row>
    <row r="2" spans="2:8" x14ac:dyDescent="0.3">
      <c r="B2" s="233" t="s">
        <v>34</v>
      </c>
      <c r="C2" s="233"/>
      <c r="D2" s="233"/>
      <c r="E2" s="233"/>
      <c r="F2" s="1"/>
    </row>
    <row r="3" spans="2:8" x14ac:dyDescent="0.3">
      <c r="B3" s="233" t="s">
        <v>45</v>
      </c>
      <c r="C3" s="233"/>
      <c r="D3" s="233"/>
      <c r="E3" s="233"/>
      <c r="F3" s="1"/>
    </row>
    <row r="4" spans="2:8" x14ac:dyDescent="0.3">
      <c r="B4" s="233" t="s">
        <v>58</v>
      </c>
      <c r="C4" s="233"/>
      <c r="D4" s="233"/>
      <c r="E4" s="233"/>
      <c r="F4" s="1"/>
    </row>
    <row r="5" spans="2:8" ht="17.25" thickBot="1" x14ac:dyDescent="0.35">
      <c r="D5" s="3"/>
      <c r="E5" s="3"/>
      <c r="F5" s="3"/>
    </row>
    <row r="6" spans="2:8" ht="15" customHeight="1" thickBot="1" x14ac:dyDescent="0.35">
      <c r="B6" s="231" t="s">
        <v>35</v>
      </c>
      <c r="C6" s="231"/>
      <c r="D6" s="231"/>
      <c r="E6" s="232" t="s">
        <v>36</v>
      </c>
    </row>
    <row r="7" spans="2:8" ht="15.75" customHeight="1" thickBot="1" x14ac:dyDescent="0.35">
      <c r="B7" s="231"/>
      <c r="C7" s="231"/>
      <c r="D7" s="231"/>
      <c r="E7" s="232"/>
    </row>
    <row r="8" spans="2:8" ht="15" customHeight="1" thickBot="1" x14ac:dyDescent="0.35">
      <c r="B8" s="240" t="s">
        <v>14</v>
      </c>
      <c r="C8" s="240"/>
      <c r="D8" s="240"/>
      <c r="E8" s="32" t="s">
        <v>39</v>
      </c>
    </row>
    <row r="9" spans="2:8" ht="15" customHeight="1" thickBot="1" x14ac:dyDescent="0.35">
      <c r="B9" s="240" t="s">
        <v>3</v>
      </c>
      <c r="C9" s="240"/>
      <c r="D9" s="240"/>
      <c r="E9" s="32" t="s">
        <v>41</v>
      </c>
      <c r="F9" s="15"/>
      <c r="G9" s="15"/>
      <c r="H9" s="15"/>
    </row>
    <row r="10" spans="2:8" ht="15.75" customHeight="1" thickBot="1" x14ac:dyDescent="0.35">
      <c r="B10" s="240" t="s">
        <v>29</v>
      </c>
      <c r="C10" s="240"/>
      <c r="D10" s="240"/>
      <c r="E10" s="32" t="s">
        <v>37</v>
      </c>
      <c r="F10" s="15"/>
      <c r="G10" s="15"/>
      <c r="H10" s="15"/>
    </row>
    <row r="11" spans="2:8" ht="15.75" customHeight="1" thickBot="1" x14ac:dyDescent="0.35">
      <c r="B11" s="240" t="s">
        <v>31</v>
      </c>
      <c r="C11" s="240"/>
      <c r="D11" s="240"/>
      <c r="E11" s="32" t="s">
        <v>38</v>
      </c>
      <c r="F11" s="16"/>
      <c r="G11" s="16"/>
      <c r="H11" s="16"/>
    </row>
    <row r="12" spans="2:8" ht="15.75" customHeight="1" thickBot="1" x14ac:dyDescent="0.35">
      <c r="B12" s="240" t="s">
        <v>32</v>
      </c>
      <c r="C12" s="240"/>
      <c r="D12" s="240"/>
      <c r="E12" s="32" t="s">
        <v>41</v>
      </c>
      <c r="F12" s="17"/>
      <c r="G12" s="17"/>
      <c r="H12" s="17"/>
    </row>
    <row r="13" spans="2:8" ht="15.75" customHeight="1" thickBot="1" x14ac:dyDescent="0.35">
      <c r="B13" s="240" t="s">
        <v>33</v>
      </c>
      <c r="C13" s="240"/>
      <c r="D13" s="240"/>
      <c r="E13" s="32" t="s">
        <v>38</v>
      </c>
      <c r="F13" s="18"/>
      <c r="G13" s="18"/>
      <c r="H13" s="18"/>
    </row>
    <row r="14" spans="2:8" ht="15" customHeight="1" thickBot="1" x14ac:dyDescent="0.35">
      <c r="B14" s="240" t="s">
        <v>47</v>
      </c>
      <c r="C14" s="240"/>
      <c r="D14" s="240"/>
      <c r="E14" s="32" t="s">
        <v>42</v>
      </c>
      <c r="F14" s="18"/>
      <c r="G14" s="18"/>
      <c r="H14" s="18"/>
    </row>
    <row r="15" spans="2:8" ht="33.75" customHeight="1" thickBot="1" x14ac:dyDescent="0.35">
      <c r="B15" s="237" t="s">
        <v>49</v>
      </c>
      <c r="C15" s="237" t="s">
        <v>1</v>
      </c>
      <c r="D15" s="33" t="s">
        <v>71</v>
      </c>
      <c r="E15" s="33" t="s">
        <v>41</v>
      </c>
      <c r="F15" s="19"/>
      <c r="G15" s="19"/>
      <c r="H15" s="19"/>
    </row>
    <row r="16" spans="2:8" ht="30.75" customHeight="1" thickBot="1" x14ac:dyDescent="0.35">
      <c r="B16" s="237"/>
      <c r="C16" s="237"/>
      <c r="D16" s="33" t="s">
        <v>72</v>
      </c>
      <c r="E16" s="33" t="s">
        <v>8</v>
      </c>
      <c r="F16" s="20"/>
      <c r="G16" s="20"/>
      <c r="H16" s="21"/>
    </row>
    <row r="17" spans="2:8" ht="30.75" customHeight="1" thickBot="1" x14ac:dyDescent="0.35">
      <c r="B17" s="237"/>
      <c r="C17" s="237"/>
      <c r="D17" s="33" t="s">
        <v>73</v>
      </c>
      <c r="E17" s="33" t="s">
        <v>44</v>
      </c>
      <c r="F17" s="20"/>
      <c r="G17" s="20"/>
      <c r="H17" s="22"/>
    </row>
    <row r="18" spans="2:8" ht="114.75" customHeight="1" thickBot="1" x14ac:dyDescent="0.35">
      <c r="B18" s="237"/>
      <c r="C18" s="237"/>
      <c r="D18" s="33" t="s">
        <v>74</v>
      </c>
      <c r="E18" s="33" t="s">
        <v>75</v>
      </c>
      <c r="F18" s="20"/>
      <c r="G18" s="20"/>
      <c r="H18" s="23"/>
    </row>
    <row r="19" spans="2:8" ht="15" customHeight="1" x14ac:dyDescent="0.3">
      <c r="D19" s="24"/>
      <c r="E19" s="25"/>
      <c r="F19" s="15"/>
      <c r="G19" s="15"/>
      <c r="H19" s="15"/>
    </row>
    <row r="20" spans="2:8" x14ac:dyDescent="0.3">
      <c r="D20" s="24"/>
      <c r="E20" s="25"/>
      <c r="F20" s="5"/>
    </row>
    <row r="21" spans="2:8" x14ac:dyDescent="0.3">
      <c r="D21" s="24"/>
      <c r="E21" s="25"/>
      <c r="F21" s="5"/>
    </row>
    <row r="22" spans="2:8" x14ac:dyDescent="0.3">
      <c r="D22" s="24"/>
      <c r="E22" s="25"/>
      <c r="F22" s="5"/>
    </row>
    <row r="23" spans="2:8" x14ac:dyDescent="0.3">
      <c r="D23" s="24"/>
      <c r="E23" s="25"/>
      <c r="F23" s="5"/>
    </row>
    <row r="24" spans="2:8" x14ac:dyDescent="0.3">
      <c r="D24" s="24"/>
      <c r="E24" s="25"/>
      <c r="F24" s="5"/>
    </row>
    <row r="25" spans="2:8" x14ac:dyDescent="0.3">
      <c r="D25" s="24"/>
      <c r="E25" s="25"/>
      <c r="F25" s="5"/>
    </row>
  </sheetData>
  <mergeCells count="14">
    <mergeCell ref="C15:C18"/>
    <mergeCell ref="B6:D7"/>
    <mergeCell ref="B2:E2"/>
    <mergeCell ref="B3:E3"/>
    <mergeCell ref="B4:E4"/>
    <mergeCell ref="B8:D8"/>
    <mergeCell ref="B9:D9"/>
    <mergeCell ref="B10:D10"/>
    <mergeCell ref="B11:D11"/>
    <mergeCell ref="B12:D12"/>
    <mergeCell ref="B13:D13"/>
    <mergeCell ref="B14:D14"/>
    <mergeCell ref="E6:E7"/>
    <mergeCell ref="B15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8"/>
  <sheetViews>
    <sheetView zoomScale="98" zoomScaleNormal="98" workbookViewId="0">
      <pane xSplit="1" ySplit="4" topLeftCell="G5" activePane="bottomRight" state="frozen"/>
      <selection activeCell="G14" sqref="G14"/>
      <selection pane="topRight" activeCell="G14" sqref="G14"/>
      <selection pane="bottomLeft" activeCell="G14" sqref="G14"/>
      <selection pane="bottomRight" activeCell="M8" sqref="M8"/>
    </sheetView>
  </sheetViews>
  <sheetFormatPr baseColWidth="10" defaultRowHeight="13.5" x14ac:dyDescent="0.25"/>
  <cols>
    <col min="1" max="1" width="19.28515625" style="38" bestFit="1" customWidth="1"/>
    <col min="2" max="2" width="14" style="38" customWidth="1"/>
    <col min="3" max="3" width="22.7109375" style="42" customWidth="1"/>
    <col min="4" max="4" width="11.42578125" style="43"/>
    <col min="5" max="5" width="13.42578125" style="40" customWidth="1"/>
    <col min="6" max="7" width="16.7109375" style="41" customWidth="1"/>
    <col min="8" max="8" width="22.28515625" style="41" customWidth="1"/>
    <col min="9" max="9" width="24.140625" style="42" customWidth="1"/>
    <col min="10" max="10" width="21.7109375" style="38" customWidth="1"/>
    <col min="11" max="11" width="21.7109375" style="40" customWidth="1"/>
    <col min="12" max="12" width="21.7109375" style="41" customWidth="1"/>
    <col min="13" max="13" width="48.7109375" style="38" customWidth="1"/>
    <col min="14" max="16384" width="11.42578125" style="38"/>
  </cols>
  <sheetData>
    <row r="1" spans="1:13" s="4" customFormat="1" ht="15.75" customHeight="1" thickBot="1" x14ac:dyDescent="0.35">
      <c r="A1" s="139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s="4" customFormat="1" ht="14.25" customHeight="1" thickBot="1" x14ac:dyDescent="0.35">
      <c r="A2" s="142" t="s">
        <v>2</v>
      </c>
      <c r="B2" s="145" t="s">
        <v>80</v>
      </c>
      <c r="C2" s="148" t="s">
        <v>3</v>
      </c>
      <c r="D2" s="151" t="s">
        <v>4</v>
      </c>
      <c r="E2" s="154" t="s">
        <v>29</v>
      </c>
      <c r="F2" s="157" t="s">
        <v>5</v>
      </c>
      <c r="G2" s="160" t="s">
        <v>6</v>
      </c>
      <c r="H2" s="160" t="s">
        <v>30</v>
      </c>
      <c r="I2" s="148" t="s">
        <v>7</v>
      </c>
      <c r="J2" s="133" t="s">
        <v>0</v>
      </c>
      <c r="K2" s="134"/>
      <c r="L2" s="134"/>
      <c r="M2" s="135"/>
    </row>
    <row r="3" spans="1:13" s="4" customFormat="1" ht="14.25" customHeight="1" thickBot="1" x14ac:dyDescent="0.35">
      <c r="A3" s="143"/>
      <c r="B3" s="146"/>
      <c r="C3" s="149"/>
      <c r="D3" s="152"/>
      <c r="E3" s="155"/>
      <c r="F3" s="158"/>
      <c r="G3" s="161"/>
      <c r="H3" s="161"/>
      <c r="I3" s="149"/>
      <c r="J3" s="136" t="s">
        <v>1</v>
      </c>
      <c r="K3" s="137"/>
      <c r="L3" s="137"/>
      <c r="M3" s="138"/>
    </row>
    <row r="4" spans="1:13" s="31" customFormat="1" ht="34.5" customHeight="1" x14ac:dyDescent="0.25">
      <c r="A4" s="144"/>
      <c r="B4" s="147"/>
      <c r="C4" s="150"/>
      <c r="D4" s="153"/>
      <c r="E4" s="156"/>
      <c r="F4" s="159"/>
      <c r="G4" s="162"/>
      <c r="H4" s="162"/>
      <c r="I4" s="150"/>
      <c r="J4" s="109" t="s">
        <v>71</v>
      </c>
      <c r="K4" s="110" t="s">
        <v>72</v>
      </c>
      <c r="L4" s="111" t="s">
        <v>73</v>
      </c>
      <c r="M4" s="112" t="s">
        <v>74</v>
      </c>
    </row>
    <row r="5" spans="1:13" ht="16.5" x14ac:dyDescent="0.25">
      <c r="A5" s="120" t="s">
        <v>410</v>
      </c>
      <c r="B5" s="121" t="s">
        <v>140</v>
      </c>
      <c r="C5" s="122">
        <v>70121760450</v>
      </c>
      <c r="D5" s="123">
        <v>0.3</v>
      </c>
      <c r="E5" s="124">
        <v>43757</v>
      </c>
      <c r="F5" s="125">
        <v>1290630.79</v>
      </c>
      <c r="G5" s="125">
        <v>1497131.72</v>
      </c>
      <c r="H5" s="125">
        <v>1497131.72</v>
      </c>
      <c r="I5" s="126" t="s">
        <v>350</v>
      </c>
      <c r="J5" s="121" t="s">
        <v>501</v>
      </c>
      <c r="K5" s="124">
        <v>43743</v>
      </c>
      <c r="L5" s="127">
        <v>1497131.72</v>
      </c>
      <c r="M5" s="121" t="s">
        <v>492</v>
      </c>
    </row>
    <row r="6" spans="1:13" ht="16.5" x14ac:dyDescent="0.25">
      <c r="A6" s="72" t="s">
        <v>410</v>
      </c>
      <c r="B6" s="113" t="s">
        <v>140</v>
      </c>
      <c r="C6" s="114">
        <v>70121760388</v>
      </c>
      <c r="D6" s="115">
        <v>0.3</v>
      </c>
      <c r="E6" s="116">
        <v>43783</v>
      </c>
      <c r="F6" s="119">
        <v>347061.89</v>
      </c>
      <c r="G6" s="119">
        <v>402591.79</v>
      </c>
      <c r="H6" s="119">
        <v>402591.79</v>
      </c>
      <c r="I6" s="49" t="s">
        <v>350</v>
      </c>
      <c r="J6" s="113" t="s">
        <v>494</v>
      </c>
      <c r="K6" s="118">
        <v>43776</v>
      </c>
      <c r="L6" s="117">
        <v>402591.79</v>
      </c>
      <c r="M6" s="113" t="s">
        <v>493</v>
      </c>
    </row>
    <row r="7" spans="1:13" ht="16.5" x14ac:dyDescent="0.25">
      <c r="A7" s="72" t="s">
        <v>423</v>
      </c>
      <c r="B7" s="113" t="s">
        <v>140</v>
      </c>
      <c r="C7" s="114">
        <v>70121760388</v>
      </c>
      <c r="D7" s="115">
        <v>0.3</v>
      </c>
      <c r="E7" s="116">
        <v>43825</v>
      </c>
      <c r="F7" s="119">
        <v>64655.17</v>
      </c>
      <c r="G7" s="119">
        <v>75000</v>
      </c>
      <c r="H7" s="119">
        <v>75000</v>
      </c>
      <c r="I7" s="49" t="s">
        <v>499</v>
      </c>
      <c r="J7" s="113">
        <v>608</v>
      </c>
      <c r="K7" s="118">
        <v>43787</v>
      </c>
      <c r="L7" s="117">
        <v>75000</v>
      </c>
      <c r="M7" s="113" t="s">
        <v>452</v>
      </c>
    </row>
    <row r="8" spans="1:13" ht="16.5" x14ac:dyDescent="0.25">
      <c r="A8" s="72" t="s">
        <v>435</v>
      </c>
      <c r="B8" s="113" t="s">
        <v>140</v>
      </c>
      <c r="C8" s="114">
        <v>70121760388</v>
      </c>
      <c r="D8" s="115">
        <v>0.3</v>
      </c>
      <c r="E8" s="116">
        <v>43825</v>
      </c>
      <c r="F8" s="119">
        <v>46551.72</v>
      </c>
      <c r="G8" s="119">
        <v>54000</v>
      </c>
      <c r="H8" s="119">
        <v>54000</v>
      </c>
      <c r="I8" s="49" t="s">
        <v>499</v>
      </c>
      <c r="J8" s="113">
        <v>609</v>
      </c>
      <c r="K8" s="118">
        <v>43787</v>
      </c>
      <c r="L8" s="117">
        <v>54000</v>
      </c>
      <c r="M8" s="113" t="s">
        <v>464</v>
      </c>
    </row>
  </sheetData>
  <mergeCells count="12">
    <mergeCell ref="J2:M2"/>
    <mergeCell ref="J3:M3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31"/>
  <sheetViews>
    <sheetView tabSelected="1" zoomScale="98" zoomScaleNormal="98" workbookViewId="0">
      <pane xSplit="1" ySplit="4" topLeftCell="K107" activePane="bottomRight" state="frozen"/>
      <selection activeCell="G14" sqref="G14"/>
      <selection pane="topRight" activeCell="G14" sqref="G14"/>
      <selection pane="bottomLeft" activeCell="G14" sqref="G14"/>
      <selection pane="bottomRight" activeCell="T113" sqref="T113"/>
    </sheetView>
  </sheetViews>
  <sheetFormatPr baseColWidth="10" defaultRowHeight="13.5" x14ac:dyDescent="0.25"/>
  <cols>
    <col min="1" max="2" width="20.140625" style="38" customWidth="1"/>
    <col min="3" max="3" width="25.7109375" style="38" customWidth="1"/>
    <col min="4" max="4" width="11.42578125" style="38" customWidth="1"/>
    <col min="5" max="5" width="34.42578125" style="38" customWidth="1"/>
    <col min="6" max="7" width="11.42578125" style="40" customWidth="1"/>
    <col min="8" max="8" width="15.7109375" style="40" customWidth="1"/>
    <col min="9" max="9" width="15" style="41" customWidth="1"/>
    <col min="10" max="10" width="15.5703125" style="41" customWidth="1"/>
    <col min="11" max="12" width="11.42578125" style="41" customWidth="1"/>
    <col min="13" max="13" width="13.28515625" style="41" customWidth="1"/>
    <col min="14" max="14" width="11.42578125" style="41" customWidth="1"/>
    <col min="15" max="15" width="18.28515625" style="41" customWidth="1"/>
    <col min="16" max="16" width="20" style="42" customWidth="1"/>
    <col min="17" max="17" width="21.7109375" style="38" customWidth="1"/>
    <col min="18" max="18" width="21.7109375" style="40" customWidth="1"/>
    <col min="19" max="19" width="21.7109375" style="41" customWidth="1"/>
    <col min="20" max="20" width="38" style="38" customWidth="1"/>
    <col min="21" max="16384" width="11.42578125" style="38"/>
  </cols>
  <sheetData>
    <row r="1" spans="1:20" s="6" customFormat="1" ht="15.75" customHeight="1" thickBo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</row>
    <row r="2" spans="1:20" s="6" customFormat="1" ht="14.25" customHeight="1" thickBot="1" x14ac:dyDescent="0.35">
      <c r="A2" s="167" t="s">
        <v>22</v>
      </c>
      <c r="B2" s="163" t="s">
        <v>79</v>
      </c>
      <c r="C2" s="167" t="s">
        <v>3</v>
      </c>
      <c r="D2" s="169" t="s">
        <v>15</v>
      </c>
      <c r="E2" s="169" t="s">
        <v>16</v>
      </c>
      <c r="F2" s="179" t="s">
        <v>11</v>
      </c>
      <c r="G2" s="180"/>
      <c r="H2" s="173" t="s">
        <v>29</v>
      </c>
      <c r="I2" s="175" t="s">
        <v>5</v>
      </c>
      <c r="J2" s="175" t="s">
        <v>6</v>
      </c>
      <c r="K2" s="181" t="s">
        <v>9</v>
      </c>
      <c r="L2" s="182"/>
      <c r="M2" s="182"/>
      <c r="N2" s="183"/>
      <c r="O2" s="184" t="s">
        <v>31</v>
      </c>
      <c r="P2" s="177" t="s">
        <v>7</v>
      </c>
      <c r="Q2" s="186" t="s">
        <v>0</v>
      </c>
      <c r="R2" s="187"/>
      <c r="S2" s="187"/>
      <c r="T2" s="188"/>
    </row>
    <row r="3" spans="1:20" s="6" customFormat="1" ht="14.25" customHeight="1" thickBot="1" x14ac:dyDescent="0.35">
      <c r="A3" s="168"/>
      <c r="B3" s="164"/>
      <c r="C3" s="168"/>
      <c r="D3" s="170"/>
      <c r="E3" s="170"/>
      <c r="F3" s="171" t="s">
        <v>17</v>
      </c>
      <c r="G3" s="171" t="s">
        <v>18</v>
      </c>
      <c r="H3" s="174"/>
      <c r="I3" s="176"/>
      <c r="J3" s="176"/>
      <c r="K3" s="181" t="s">
        <v>12</v>
      </c>
      <c r="L3" s="182"/>
      <c r="M3" s="183"/>
      <c r="N3" s="184" t="s">
        <v>13</v>
      </c>
      <c r="O3" s="185"/>
      <c r="P3" s="178"/>
      <c r="Q3" s="189" t="s">
        <v>1</v>
      </c>
      <c r="R3" s="187"/>
      <c r="S3" s="187"/>
      <c r="T3" s="188"/>
    </row>
    <row r="4" spans="1:20" s="14" customFormat="1" ht="27.75" customHeight="1" x14ac:dyDescent="0.25">
      <c r="A4" s="168"/>
      <c r="B4" s="164"/>
      <c r="C4" s="168"/>
      <c r="D4" s="170"/>
      <c r="E4" s="170"/>
      <c r="F4" s="172"/>
      <c r="G4" s="172"/>
      <c r="H4" s="174"/>
      <c r="I4" s="176"/>
      <c r="J4" s="176"/>
      <c r="K4" s="56" t="s">
        <v>19</v>
      </c>
      <c r="L4" s="56" t="s">
        <v>20</v>
      </c>
      <c r="M4" s="56" t="s">
        <v>21</v>
      </c>
      <c r="N4" s="185"/>
      <c r="O4" s="185"/>
      <c r="P4" s="178"/>
      <c r="Q4" s="57" t="s">
        <v>71</v>
      </c>
      <c r="R4" s="59" t="s">
        <v>72</v>
      </c>
      <c r="S4" s="61" t="s">
        <v>73</v>
      </c>
      <c r="T4" s="58" t="s">
        <v>74</v>
      </c>
    </row>
    <row r="5" spans="1:20" ht="33" x14ac:dyDescent="0.3">
      <c r="A5" s="47" t="s">
        <v>83</v>
      </c>
      <c r="B5" s="62" t="s">
        <v>140</v>
      </c>
      <c r="C5" s="48">
        <v>70106776413</v>
      </c>
      <c r="D5" s="63">
        <v>1</v>
      </c>
      <c r="E5" s="63" t="s">
        <v>210</v>
      </c>
      <c r="F5" s="64">
        <v>43441</v>
      </c>
      <c r="G5" s="64">
        <v>43487</v>
      </c>
      <c r="H5" s="49">
        <v>43469</v>
      </c>
      <c r="I5" s="65">
        <v>327586.21000000002</v>
      </c>
      <c r="J5" s="50">
        <v>375086.21</v>
      </c>
      <c r="K5" s="98">
        <v>0</v>
      </c>
      <c r="L5" s="98">
        <v>3275.86</v>
      </c>
      <c r="M5" s="98">
        <v>1637.93</v>
      </c>
      <c r="N5" s="98">
        <v>0</v>
      </c>
      <c r="O5" s="50">
        <v>375086.21</v>
      </c>
      <c r="P5" s="47" t="s">
        <v>257</v>
      </c>
      <c r="Q5" s="51">
        <v>211</v>
      </c>
      <c r="R5" s="49">
        <v>43460</v>
      </c>
      <c r="S5" s="50">
        <v>375086.21</v>
      </c>
      <c r="T5" s="96" t="s">
        <v>141</v>
      </c>
    </row>
    <row r="6" spans="1:20" ht="33" x14ac:dyDescent="0.3">
      <c r="A6" s="47" t="s">
        <v>84</v>
      </c>
      <c r="B6" s="62" t="s">
        <v>140</v>
      </c>
      <c r="C6" s="48">
        <v>70106776413</v>
      </c>
      <c r="D6" s="63">
        <v>1</v>
      </c>
      <c r="E6" s="63" t="s">
        <v>211</v>
      </c>
      <c r="F6" s="64">
        <v>43438</v>
      </c>
      <c r="G6" s="64">
        <v>43484</v>
      </c>
      <c r="H6" s="49">
        <v>43473</v>
      </c>
      <c r="I6" s="65">
        <v>172413.79</v>
      </c>
      <c r="J6" s="50">
        <v>197413.79</v>
      </c>
      <c r="K6" s="98">
        <v>0</v>
      </c>
      <c r="L6" s="98">
        <v>1724.14</v>
      </c>
      <c r="M6" s="98">
        <v>862.07</v>
      </c>
      <c r="N6" s="98">
        <v>0</v>
      </c>
      <c r="O6" s="50">
        <v>197413.79</v>
      </c>
      <c r="P6" s="47" t="s">
        <v>257</v>
      </c>
      <c r="Q6" s="51">
        <v>214</v>
      </c>
      <c r="R6" s="49">
        <v>43460</v>
      </c>
      <c r="S6" s="50">
        <v>197413.79</v>
      </c>
      <c r="T6" s="96" t="s">
        <v>142</v>
      </c>
    </row>
    <row r="7" spans="1:20" ht="16.5" x14ac:dyDescent="0.3">
      <c r="A7" s="47" t="s">
        <v>85</v>
      </c>
      <c r="B7" s="62" t="s">
        <v>140</v>
      </c>
      <c r="C7" s="48">
        <v>70106776413</v>
      </c>
      <c r="D7" s="63">
        <v>1</v>
      </c>
      <c r="E7" s="63" t="s">
        <v>212</v>
      </c>
      <c r="F7" s="64">
        <v>43441</v>
      </c>
      <c r="G7" s="64">
        <v>43487</v>
      </c>
      <c r="H7" s="49">
        <v>43473</v>
      </c>
      <c r="I7" s="65">
        <v>162068.97</v>
      </c>
      <c r="J7" s="50">
        <v>185568.97</v>
      </c>
      <c r="K7" s="98">
        <v>0</v>
      </c>
      <c r="L7" s="98">
        <v>1620.69</v>
      </c>
      <c r="M7" s="98">
        <v>810.34</v>
      </c>
      <c r="N7" s="98">
        <v>0</v>
      </c>
      <c r="O7" s="50">
        <v>185568.97</v>
      </c>
      <c r="P7" s="47" t="s">
        <v>257</v>
      </c>
      <c r="Q7" s="51">
        <v>210</v>
      </c>
      <c r="R7" s="49">
        <v>43460</v>
      </c>
      <c r="S7" s="50">
        <v>185568.97</v>
      </c>
      <c r="T7" s="96" t="s">
        <v>143</v>
      </c>
    </row>
    <row r="8" spans="1:20" ht="16.5" x14ac:dyDescent="0.3">
      <c r="A8" s="47" t="s">
        <v>86</v>
      </c>
      <c r="B8" s="62" t="s">
        <v>140</v>
      </c>
      <c r="C8" s="48">
        <v>70106776413</v>
      </c>
      <c r="D8" s="63">
        <v>1</v>
      </c>
      <c r="E8" s="63" t="s">
        <v>213</v>
      </c>
      <c r="F8" s="64">
        <v>43391</v>
      </c>
      <c r="G8" s="64">
        <v>43450</v>
      </c>
      <c r="H8" s="49">
        <v>43473</v>
      </c>
      <c r="I8" s="65">
        <v>157440.12</v>
      </c>
      <c r="J8" s="50">
        <v>180268.94</v>
      </c>
      <c r="K8" s="98">
        <v>0</v>
      </c>
      <c r="L8" s="98">
        <v>1574.4</v>
      </c>
      <c r="M8" s="98">
        <v>787.2</v>
      </c>
      <c r="N8" s="98">
        <v>0</v>
      </c>
      <c r="O8" s="50">
        <v>180268.94</v>
      </c>
      <c r="P8" s="47" t="s">
        <v>271</v>
      </c>
      <c r="Q8" s="51">
        <v>306</v>
      </c>
      <c r="R8" s="49">
        <v>43452</v>
      </c>
      <c r="S8" s="50">
        <v>180268.94</v>
      </c>
      <c r="T8" s="96" t="s">
        <v>144</v>
      </c>
    </row>
    <row r="9" spans="1:20" ht="33" x14ac:dyDescent="0.3">
      <c r="A9" s="47" t="s">
        <v>87</v>
      </c>
      <c r="B9" s="62" t="s">
        <v>140</v>
      </c>
      <c r="C9" s="48">
        <v>70106776413</v>
      </c>
      <c r="D9" s="63">
        <v>1</v>
      </c>
      <c r="E9" s="63" t="s">
        <v>214</v>
      </c>
      <c r="F9" s="64">
        <v>43391</v>
      </c>
      <c r="G9" s="64">
        <v>43450</v>
      </c>
      <c r="H9" s="49">
        <v>43473</v>
      </c>
      <c r="I9" s="65">
        <v>235086.21</v>
      </c>
      <c r="J9" s="50">
        <v>269173.71000000002</v>
      </c>
      <c r="K9" s="98">
        <v>0</v>
      </c>
      <c r="L9" s="98">
        <v>2350.86</v>
      </c>
      <c r="M9" s="98">
        <v>1175.43</v>
      </c>
      <c r="N9" s="98">
        <v>0</v>
      </c>
      <c r="O9" s="50">
        <v>269173.71000000002</v>
      </c>
      <c r="P9" s="47" t="s">
        <v>271</v>
      </c>
      <c r="Q9" s="51">
        <v>303</v>
      </c>
      <c r="R9" s="49">
        <v>43452</v>
      </c>
      <c r="S9" s="50">
        <v>269173.71000000002</v>
      </c>
      <c r="T9" s="96" t="s">
        <v>145</v>
      </c>
    </row>
    <row r="10" spans="1:20" ht="33" x14ac:dyDescent="0.3">
      <c r="A10" s="86" t="s">
        <v>88</v>
      </c>
      <c r="B10" s="87" t="s">
        <v>140</v>
      </c>
      <c r="C10" s="88">
        <v>70106776413</v>
      </c>
      <c r="D10" s="89">
        <v>1</v>
      </c>
      <c r="E10" s="89" t="s">
        <v>215</v>
      </c>
      <c r="F10" s="90">
        <v>43391</v>
      </c>
      <c r="G10" s="90">
        <v>43450</v>
      </c>
      <c r="H10" s="91">
        <v>43473</v>
      </c>
      <c r="I10" s="92">
        <v>190538.23999999999</v>
      </c>
      <c r="J10" s="93">
        <f>236347.15-20400.73</f>
        <v>215946.41999999998</v>
      </c>
      <c r="K10" s="99">
        <v>0</v>
      </c>
      <c r="L10" s="99">
        <v>1905.38</v>
      </c>
      <c r="M10" s="99">
        <v>952.69</v>
      </c>
      <c r="N10" s="99">
        <v>0</v>
      </c>
      <c r="O10" s="93">
        <f>215946.42+1784795.42</f>
        <v>2000741.8399999999</v>
      </c>
      <c r="P10" s="86" t="s">
        <v>271</v>
      </c>
      <c r="Q10" s="94">
        <v>305</v>
      </c>
      <c r="R10" s="91">
        <v>43452</v>
      </c>
      <c r="S10" s="93">
        <f>215946.42+1784795.42</f>
        <v>2000741.8399999999</v>
      </c>
      <c r="T10" s="130" t="s">
        <v>146</v>
      </c>
    </row>
    <row r="11" spans="1:20" ht="16.5" x14ac:dyDescent="0.3">
      <c r="A11" s="47" t="s">
        <v>89</v>
      </c>
      <c r="B11" s="62" t="s">
        <v>140</v>
      </c>
      <c r="C11" s="48">
        <v>70106776413</v>
      </c>
      <c r="D11" s="63">
        <v>1</v>
      </c>
      <c r="E11" s="63" t="s">
        <v>216</v>
      </c>
      <c r="F11" s="64">
        <v>43391</v>
      </c>
      <c r="G11" s="64">
        <v>43450</v>
      </c>
      <c r="H11" s="49">
        <v>43473</v>
      </c>
      <c r="I11" s="65">
        <v>146521.04999999999</v>
      </c>
      <c r="J11" s="50">
        <v>167766.6</v>
      </c>
      <c r="K11" s="98">
        <v>0</v>
      </c>
      <c r="L11" s="98">
        <v>1465.21</v>
      </c>
      <c r="M11" s="98">
        <v>732.61</v>
      </c>
      <c r="N11" s="98">
        <v>0</v>
      </c>
      <c r="O11" s="50">
        <v>167766.6</v>
      </c>
      <c r="P11" s="47" t="s">
        <v>271</v>
      </c>
      <c r="Q11" s="51">
        <v>307</v>
      </c>
      <c r="R11" s="49">
        <v>43452</v>
      </c>
      <c r="S11" s="50">
        <v>167766.6</v>
      </c>
      <c r="T11" s="96" t="s">
        <v>147</v>
      </c>
    </row>
    <row r="12" spans="1:20" ht="16.5" x14ac:dyDescent="0.3">
      <c r="A12" s="47" t="s">
        <v>90</v>
      </c>
      <c r="B12" s="62" t="s">
        <v>140</v>
      </c>
      <c r="C12" s="48">
        <v>70106776413</v>
      </c>
      <c r="D12" s="63">
        <v>1</v>
      </c>
      <c r="E12" s="63" t="s">
        <v>217</v>
      </c>
      <c r="F12" s="64">
        <v>43391</v>
      </c>
      <c r="G12" s="64">
        <v>43450</v>
      </c>
      <c r="H12" s="49">
        <v>43473</v>
      </c>
      <c r="I12" s="65">
        <v>214393.53</v>
      </c>
      <c r="J12" s="50">
        <v>245480.58</v>
      </c>
      <c r="K12" s="98">
        <v>0</v>
      </c>
      <c r="L12" s="98">
        <v>2143.94</v>
      </c>
      <c r="M12" s="98">
        <v>1071.97</v>
      </c>
      <c r="N12" s="98">
        <v>0</v>
      </c>
      <c r="O12" s="50">
        <v>245480.58</v>
      </c>
      <c r="P12" s="47" t="s">
        <v>271</v>
      </c>
      <c r="Q12" s="51">
        <v>308</v>
      </c>
      <c r="R12" s="49">
        <v>43452</v>
      </c>
      <c r="S12" s="50">
        <v>245480.58</v>
      </c>
      <c r="T12" s="96" t="s">
        <v>148</v>
      </c>
    </row>
    <row r="13" spans="1:20" ht="16.5" x14ac:dyDescent="0.3">
      <c r="A13" s="47" t="s">
        <v>91</v>
      </c>
      <c r="B13" s="62" t="s">
        <v>140</v>
      </c>
      <c r="C13" s="48">
        <v>70106776413</v>
      </c>
      <c r="D13" s="63">
        <v>1</v>
      </c>
      <c r="E13" s="63" t="s">
        <v>217</v>
      </c>
      <c r="F13" s="64">
        <v>41200</v>
      </c>
      <c r="G13" s="64">
        <v>43450</v>
      </c>
      <c r="H13" s="49">
        <v>43473</v>
      </c>
      <c r="I13" s="65">
        <v>180986.92</v>
      </c>
      <c r="J13" s="50">
        <v>207230.03</v>
      </c>
      <c r="K13" s="98">
        <v>0</v>
      </c>
      <c r="L13" s="98">
        <v>1809.87</v>
      </c>
      <c r="M13" s="98">
        <v>904.93</v>
      </c>
      <c r="N13" s="98">
        <v>0</v>
      </c>
      <c r="O13" s="50">
        <v>207230.03</v>
      </c>
      <c r="P13" s="47" t="s">
        <v>271</v>
      </c>
      <c r="Q13" s="51">
        <v>304</v>
      </c>
      <c r="R13" s="49">
        <v>43452</v>
      </c>
      <c r="S13" s="50">
        <v>207230.03</v>
      </c>
      <c r="T13" s="96" t="s">
        <v>149</v>
      </c>
    </row>
    <row r="14" spans="1:20" ht="33" x14ac:dyDescent="0.3">
      <c r="A14" s="47" t="s">
        <v>92</v>
      </c>
      <c r="B14" s="62" t="s">
        <v>140</v>
      </c>
      <c r="C14" s="48">
        <v>70106776413</v>
      </c>
      <c r="D14" s="63">
        <v>1</v>
      </c>
      <c r="E14" s="63" t="s">
        <v>218</v>
      </c>
      <c r="F14" s="64">
        <v>43438</v>
      </c>
      <c r="G14" s="64">
        <v>43484</v>
      </c>
      <c r="H14" s="49">
        <v>43487</v>
      </c>
      <c r="I14" s="65">
        <v>172413.79</v>
      </c>
      <c r="J14" s="50">
        <v>197413.79</v>
      </c>
      <c r="K14" s="98">
        <v>0</v>
      </c>
      <c r="L14" s="98">
        <v>1724.14</v>
      </c>
      <c r="M14" s="98">
        <v>862.07</v>
      </c>
      <c r="N14" s="98">
        <v>0</v>
      </c>
      <c r="O14" s="50">
        <v>197413.79</v>
      </c>
      <c r="P14" s="47" t="s">
        <v>272</v>
      </c>
      <c r="Q14" s="51">
        <v>32</v>
      </c>
      <c r="R14" s="49">
        <v>43481</v>
      </c>
      <c r="S14" s="50">
        <v>197413.79</v>
      </c>
      <c r="T14" s="96" t="s">
        <v>150</v>
      </c>
    </row>
    <row r="15" spans="1:20" ht="16.5" x14ac:dyDescent="0.3">
      <c r="A15" s="47" t="s">
        <v>93</v>
      </c>
      <c r="B15" s="62" t="s">
        <v>140</v>
      </c>
      <c r="C15" s="48">
        <v>70106776413</v>
      </c>
      <c r="D15" s="63" t="s">
        <v>219</v>
      </c>
      <c r="E15" s="63" t="s">
        <v>220</v>
      </c>
      <c r="F15" s="64">
        <v>43434</v>
      </c>
      <c r="G15" s="64">
        <v>43463</v>
      </c>
      <c r="H15" s="49">
        <v>43487</v>
      </c>
      <c r="I15" s="65">
        <v>84782.31</v>
      </c>
      <c r="J15" s="50">
        <v>98347.48</v>
      </c>
      <c r="K15" s="98">
        <v>0</v>
      </c>
      <c r="L15" s="98">
        <f>I15*0.01</f>
        <v>847.82309999999995</v>
      </c>
      <c r="M15" s="98">
        <f>L15/2</f>
        <v>423.91154999999998</v>
      </c>
      <c r="N15" s="98">
        <v>0</v>
      </c>
      <c r="O15" s="50">
        <v>98347.48</v>
      </c>
      <c r="P15" s="47" t="s">
        <v>267</v>
      </c>
      <c r="Q15" s="51">
        <v>777</v>
      </c>
      <c r="R15" s="49">
        <v>43454</v>
      </c>
      <c r="S15" s="50">
        <v>98347.48</v>
      </c>
      <c r="T15" s="96" t="s">
        <v>151</v>
      </c>
    </row>
    <row r="16" spans="1:20" ht="16.5" x14ac:dyDescent="0.3">
      <c r="A16" s="47" t="s">
        <v>94</v>
      </c>
      <c r="B16" s="62" t="s">
        <v>140</v>
      </c>
      <c r="C16" s="48">
        <v>70106776413</v>
      </c>
      <c r="D16" s="63" t="s">
        <v>219</v>
      </c>
      <c r="E16" s="63" t="s">
        <v>211</v>
      </c>
      <c r="F16" s="64">
        <v>43434</v>
      </c>
      <c r="G16" s="64">
        <v>43463</v>
      </c>
      <c r="H16" s="49">
        <v>43487</v>
      </c>
      <c r="I16" s="65">
        <v>90045.69</v>
      </c>
      <c r="J16" s="50">
        <v>104453</v>
      </c>
      <c r="K16" s="98">
        <v>0</v>
      </c>
      <c r="L16" s="98">
        <f t="shared" ref="L16:L60" si="0">I16*0.01</f>
        <v>900.45690000000002</v>
      </c>
      <c r="M16" s="98">
        <f t="shared" ref="M16:M60" si="1">L16/2</f>
        <v>450.22845000000001</v>
      </c>
      <c r="N16" s="98">
        <v>0</v>
      </c>
      <c r="O16" s="50">
        <v>104453</v>
      </c>
      <c r="P16" s="47" t="s">
        <v>267</v>
      </c>
      <c r="Q16" s="51">
        <v>778</v>
      </c>
      <c r="R16" s="49">
        <v>43454</v>
      </c>
      <c r="S16" s="50">
        <v>104453</v>
      </c>
      <c r="T16" s="96" t="s">
        <v>152</v>
      </c>
    </row>
    <row r="17" spans="1:20" ht="16.5" x14ac:dyDescent="0.3">
      <c r="A17" s="47" t="s">
        <v>95</v>
      </c>
      <c r="B17" s="62" t="s">
        <v>140</v>
      </c>
      <c r="C17" s="48">
        <v>70106776413</v>
      </c>
      <c r="D17" s="63">
        <v>1</v>
      </c>
      <c r="E17" s="63" t="s">
        <v>221</v>
      </c>
      <c r="F17" s="64">
        <v>43441</v>
      </c>
      <c r="G17" s="64">
        <v>43120</v>
      </c>
      <c r="H17" s="49">
        <v>43487</v>
      </c>
      <c r="I17" s="65">
        <v>65741.11</v>
      </c>
      <c r="J17" s="50">
        <v>75273.570000000007</v>
      </c>
      <c r="K17" s="98">
        <v>0</v>
      </c>
      <c r="L17" s="98">
        <f t="shared" si="0"/>
        <v>657.41110000000003</v>
      </c>
      <c r="M17" s="98">
        <f t="shared" si="1"/>
        <v>328.70555000000002</v>
      </c>
      <c r="N17" s="98">
        <v>0</v>
      </c>
      <c r="O17" s="50">
        <v>75273.570000000007</v>
      </c>
      <c r="P17" s="47" t="s">
        <v>258</v>
      </c>
      <c r="Q17" s="51" t="s">
        <v>199</v>
      </c>
      <c r="R17" s="49">
        <v>43481</v>
      </c>
      <c r="S17" s="50">
        <v>75273.570000000007</v>
      </c>
      <c r="T17" s="96" t="s">
        <v>153</v>
      </c>
    </row>
    <row r="18" spans="1:20" ht="33" x14ac:dyDescent="0.3">
      <c r="A18" s="47" t="s">
        <v>96</v>
      </c>
      <c r="B18" s="62" t="s">
        <v>140</v>
      </c>
      <c r="C18" s="48">
        <v>70106776413</v>
      </c>
      <c r="D18" s="63">
        <v>1</v>
      </c>
      <c r="E18" s="63" t="s">
        <v>222</v>
      </c>
      <c r="F18" s="64">
        <v>43438</v>
      </c>
      <c r="G18" s="64">
        <v>43497</v>
      </c>
      <c r="H18" s="49">
        <v>43487</v>
      </c>
      <c r="I18" s="65">
        <v>258620.69</v>
      </c>
      <c r="J18" s="50">
        <v>296120.69</v>
      </c>
      <c r="K18" s="98">
        <v>0</v>
      </c>
      <c r="L18" s="98">
        <f t="shared" si="0"/>
        <v>2586.2069000000001</v>
      </c>
      <c r="M18" s="98">
        <f t="shared" si="1"/>
        <v>1293.1034500000001</v>
      </c>
      <c r="N18" s="98">
        <v>0</v>
      </c>
      <c r="O18" s="50">
        <v>296120.69</v>
      </c>
      <c r="P18" s="47" t="s">
        <v>259</v>
      </c>
      <c r="Q18" s="51">
        <v>907</v>
      </c>
      <c r="R18" s="49">
        <v>43479</v>
      </c>
      <c r="S18" s="50">
        <v>296120.69</v>
      </c>
      <c r="T18" s="96" t="s">
        <v>154</v>
      </c>
    </row>
    <row r="19" spans="1:20" ht="16.5" x14ac:dyDescent="0.3">
      <c r="A19" s="47" t="s">
        <v>97</v>
      </c>
      <c r="B19" s="62" t="s">
        <v>140</v>
      </c>
      <c r="C19" s="48">
        <v>70106776413</v>
      </c>
      <c r="D19" s="63">
        <v>1</v>
      </c>
      <c r="E19" s="63" t="s">
        <v>223</v>
      </c>
      <c r="F19" s="64">
        <v>43438</v>
      </c>
      <c r="G19" s="64">
        <v>43482</v>
      </c>
      <c r="H19" s="49">
        <v>43487</v>
      </c>
      <c r="I19" s="65">
        <v>211505.5</v>
      </c>
      <c r="J19" s="50">
        <v>242173.8</v>
      </c>
      <c r="K19" s="98">
        <v>0</v>
      </c>
      <c r="L19" s="98">
        <f t="shared" si="0"/>
        <v>2115.0549999999998</v>
      </c>
      <c r="M19" s="98">
        <f t="shared" si="1"/>
        <v>1057.5274999999999</v>
      </c>
      <c r="N19" s="98">
        <v>0</v>
      </c>
      <c r="O19" s="50">
        <v>242173.8</v>
      </c>
      <c r="P19" s="47" t="s">
        <v>258</v>
      </c>
      <c r="Q19" s="51" t="s">
        <v>200</v>
      </c>
      <c r="R19" s="49">
        <v>43481</v>
      </c>
      <c r="S19" s="128">
        <v>242173.8</v>
      </c>
      <c r="T19" s="96" t="s">
        <v>155</v>
      </c>
    </row>
    <row r="20" spans="1:20" ht="16.5" x14ac:dyDescent="0.3">
      <c r="A20" s="47" t="s">
        <v>98</v>
      </c>
      <c r="B20" s="62" t="s">
        <v>140</v>
      </c>
      <c r="C20" s="48">
        <v>70106776413</v>
      </c>
      <c r="D20" s="63">
        <v>1</v>
      </c>
      <c r="E20" s="63" t="s">
        <v>224</v>
      </c>
      <c r="F20" s="64">
        <v>43441</v>
      </c>
      <c r="G20" s="64">
        <v>43470</v>
      </c>
      <c r="H20" s="49">
        <v>43487</v>
      </c>
      <c r="I20" s="65">
        <v>431034.48</v>
      </c>
      <c r="J20" s="50">
        <v>493534.49</v>
      </c>
      <c r="K20" s="98">
        <v>0</v>
      </c>
      <c r="L20" s="98">
        <f t="shared" si="0"/>
        <v>4310.3447999999999</v>
      </c>
      <c r="M20" s="98">
        <f t="shared" si="1"/>
        <v>2155.1723999999999</v>
      </c>
      <c r="N20" s="98">
        <v>0</v>
      </c>
      <c r="O20" s="50">
        <v>493534.49</v>
      </c>
      <c r="P20" s="47" t="s">
        <v>260</v>
      </c>
      <c r="Q20" s="51">
        <v>1165</v>
      </c>
      <c r="R20" s="49">
        <v>43479</v>
      </c>
      <c r="S20" s="128">
        <v>493534.49</v>
      </c>
      <c r="T20" s="96" t="s">
        <v>156</v>
      </c>
    </row>
    <row r="21" spans="1:20" ht="16.5" x14ac:dyDescent="0.3">
      <c r="A21" s="47" t="s">
        <v>99</v>
      </c>
      <c r="B21" s="62" t="s">
        <v>140</v>
      </c>
      <c r="C21" s="48">
        <v>70106776413</v>
      </c>
      <c r="D21" s="63">
        <v>1</v>
      </c>
      <c r="E21" s="63" t="s">
        <v>217</v>
      </c>
      <c r="F21" s="64">
        <v>43391</v>
      </c>
      <c r="G21" s="64">
        <v>43450</v>
      </c>
      <c r="H21" s="49">
        <v>43488</v>
      </c>
      <c r="I21" s="65">
        <v>189377.96</v>
      </c>
      <c r="J21" s="50">
        <v>216837.76000000001</v>
      </c>
      <c r="K21" s="98">
        <v>0</v>
      </c>
      <c r="L21" s="98">
        <f t="shared" si="0"/>
        <v>1893.7795999999998</v>
      </c>
      <c r="M21" s="98">
        <f t="shared" si="1"/>
        <v>946.88979999999992</v>
      </c>
      <c r="N21" s="98">
        <v>0</v>
      </c>
      <c r="O21" s="50">
        <v>216837.76000000001</v>
      </c>
      <c r="P21" s="47" t="s">
        <v>261</v>
      </c>
      <c r="Q21" s="51">
        <v>108</v>
      </c>
      <c r="R21" s="49">
        <v>43460</v>
      </c>
      <c r="S21" s="128">
        <v>216837.76000000001</v>
      </c>
      <c r="T21" s="96" t="s">
        <v>157</v>
      </c>
    </row>
    <row r="22" spans="1:20" ht="16.5" x14ac:dyDescent="0.3">
      <c r="A22" s="47" t="s">
        <v>100</v>
      </c>
      <c r="B22" s="62" t="s">
        <v>140</v>
      </c>
      <c r="C22" s="48">
        <v>70106776413</v>
      </c>
      <c r="D22" s="63">
        <v>1</v>
      </c>
      <c r="E22" s="63" t="s">
        <v>217</v>
      </c>
      <c r="F22" s="64">
        <v>43438</v>
      </c>
      <c r="G22" s="64">
        <v>43465</v>
      </c>
      <c r="H22" s="49">
        <v>43488</v>
      </c>
      <c r="I22" s="65">
        <v>242849.72</v>
      </c>
      <c r="J22" s="50">
        <v>278062.93</v>
      </c>
      <c r="K22" s="98">
        <v>0</v>
      </c>
      <c r="L22" s="98">
        <f t="shared" si="0"/>
        <v>2428.4972000000002</v>
      </c>
      <c r="M22" s="98">
        <f t="shared" si="1"/>
        <v>1214.2486000000001</v>
      </c>
      <c r="N22" s="98">
        <v>0</v>
      </c>
      <c r="O22" s="50">
        <v>278062.93</v>
      </c>
      <c r="P22" s="47" t="s">
        <v>261</v>
      </c>
      <c r="Q22" s="51">
        <v>109</v>
      </c>
      <c r="R22" s="49">
        <v>43460</v>
      </c>
      <c r="S22" s="128">
        <v>278062.93</v>
      </c>
      <c r="T22" s="96" t="s">
        <v>158</v>
      </c>
    </row>
    <row r="23" spans="1:20" ht="33" x14ac:dyDescent="0.3">
      <c r="A23" s="47" t="s">
        <v>101</v>
      </c>
      <c r="B23" s="62" t="s">
        <v>140</v>
      </c>
      <c r="C23" s="48">
        <v>70106776413</v>
      </c>
      <c r="D23" s="63">
        <v>1</v>
      </c>
      <c r="E23" s="63" t="s">
        <v>211</v>
      </c>
      <c r="F23" s="64">
        <v>43441</v>
      </c>
      <c r="G23" s="64">
        <v>43485</v>
      </c>
      <c r="H23" s="49">
        <v>43488</v>
      </c>
      <c r="I23" s="65">
        <v>258620.69</v>
      </c>
      <c r="J23" s="50">
        <v>296120.69</v>
      </c>
      <c r="K23" s="98">
        <v>0</v>
      </c>
      <c r="L23" s="98">
        <f t="shared" si="0"/>
        <v>2586.2069000000001</v>
      </c>
      <c r="M23" s="98">
        <f t="shared" si="1"/>
        <v>1293.1034500000001</v>
      </c>
      <c r="N23" s="98">
        <v>0</v>
      </c>
      <c r="O23" s="50">
        <v>296120.69</v>
      </c>
      <c r="P23" s="47" t="s">
        <v>262</v>
      </c>
      <c r="Q23" s="51">
        <v>763</v>
      </c>
      <c r="R23" s="49">
        <v>43456</v>
      </c>
      <c r="S23" s="128">
        <v>296120.69</v>
      </c>
      <c r="T23" s="96" t="s">
        <v>159</v>
      </c>
    </row>
    <row r="24" spans="1:20" ht="33" x14ac:dyDescent="0.3">
      <c r="A24" s="47" t="s">
        <v>102</v>
      </c>
      <c r="B24" s="62" t="s">
        <v>140</v>
      </c>
      <c r="C24" s="48">
        <v>70106776413</v>
      </c>
      <c r="D24" s="63">
        <v>1</v>
      </c>
      <c r="E24" s="63" t="s">
        <v>225</v>
      </c>
      <c r="F24" s="64">
        <v>43441</v>
      </c>
      <c r="G24" s="64">
        <v>43500</v>
      </c>
      <c r="H24" s="49">
        <v>43495</v>
      </c>
      <c r="I24" s="65">
        <v>683534.48</v>
      </c>
      <c r="J24" s="50">
        <v>782646.99</v>
      </c>
      <c r="K24" s="98">
        <v>0</v>
      </c>
      <c r="L24" s="98">
        <f t="shared" si="0"/>
        <v>6835.3447999999999</v>
      </c>
      <c r="M24" s="98">
        <f t="shared" si="1"/>
        <v>3417.6723999999999</v>
      </c>
      <c r="N24" s="98">
        <v>0</v>
      </c>
      <c r="O24" s="50">
        <v>782646.99</v>
      </c>
      <c r="P24" s="47" t="s">
        <v>263</v>
      </c>
      <c r="Q24" s="51" t="s">
        <v>201</v>
      </c>
      <c r="R24" s="49">
        <v>43456</v>
      </c>
      <c r="S24" s="128">
        <v>782646.99</v>
      </c>
      <c r="T24" s="96" t="s">
        <v>160</v>
      </c>
    </row>
    <row r="25" spans="1:20" ht="16.5" x14ac:dyDescent="0.3">
      <c r="A25" s="47" t="s">
        <v>103</v>
      </c>
      <c r="B25" s="62" t="s">
        <v>140</v>
      </c>
      <c r="C25" s="48">
        <v>70106776413</v>
      </c>
      <c r="D25" s="63">
        <v>1</v>
      </c>
      <c r="E25" s="63" t="s">
        <v>211</v>
      </c>
      <c r="F25" s="64">
        <v>43434</v>
      </c>
      <c r="G25" s="64">
        <v>43463</v>
      </c>
      <c r="H25" s="49">
        <v>43496</v>
      </c>
      <c r="I25" s="65">
        <v>232758.62</v>
      </c>
      <c r="J25" s="50">
        <v>266508.61</v>
      </c>
      <c r="K25" s="98">
        <v>0</v>
      </c>
      <c r="L25" s="98">
        <f t="shared" si="0"/>
        <v>2327.5862000000002</v>
      </c>
      <c r="M25" s="98">
        <f t="shared" si="1"/>
        <v>1163.7931000000001</v>
      </c>
      <c r="N25" s="98">
        <v>0</v>
      </c>
      <c r="O25" s="50">
        <v>266508.61</v>
      </c>
      <c r="P25" s="47" t="s">
        <v>257</v>
      </c>
      <c r="Q25" s="51">
        <v>215</v>
      </c>
      <c r="R25" s="49">
        <v>43495</v>
      </c>
      <c r="S25" s="128">
        <v>266508.61</v>
      </c>
      <c r="T25" s="96" t="s">
        <v>161</v>
      </c>
    </row>
    <row r="26" spans="1:20" ht="16.5" x14ac:dyDescent="0.3">
      <c r="A26" s="47" t="s">
        <v>198</v>
      </c>
      <c r="B26" s="62" t="s">
        <v>140</v>
      </c>
      <c r="C26" s="47">
        <v>70088506063</v>
      </c>
      <c r="D26" s="63" t="s">
        <v>248</v>
      </c>
      <c r="E26" s="63" t="s">
        <v>247</v>
      </c>
      <c r="F26" s="66">
        <v>42902</v>
      </c>
      <c r="G26" s="66">
        <v>42904</v>
      </c>
      <c r="H26" s="49">
        <v>43487</v>
      </c>
      <c r="I26" s="65">
        <v>7927.3189655172428</v>
      </c>
      <c r="J26" s="50">
        <v>9195.69</v>
      </c>
      <c r="K26" s="98">
        <v>0</v>
      </c>
      <c r="L26" s="98">
        <f t="shared" si="0"/>
        <v>79.27318965517243</v>
      </c>
      <c r="M26" s="98">
        <f t="shared" si="1"/>
        <v>39.636594827586215</v>
      </c>
      <c r="N26" s="98">
        <v>0</v>
      </c>
      <c r="O26" s="50">
        <v>9195.69</v>
      </c>
      <c r="P26" s="47" t="s">
        <v>265</v>
      </c>
      <c r="Q26" s="51" t="s">
        <v>197</v>
      </c>
      <c r="R26" s="49">
        <v>43173</v>
      </c>
      <c r="S26" s="128">
        <v>9195.69</v>
      </c>
      <c r="T26" s="96" t="s">
        <v>162</v>
      </c>
    </row>
    <row r="27" spans="1:20" ht="16.5" x14ac:dyDescent="0.3">
      <c r="A27" s="47" t="s">
        <v>104</v>
      </c>
      <c r="B27" s="62" t="s">
        <v>140</v>
      </c>
      <c r="C27" s="48">
        <v>70097482347</v>
      </c>
      <c r="D27" s="63" t="s">
        <v>248</v>
      </c>
      <c r="E27" s="63" t="s">
        <v>253</v>
      </c>
      <c r="F27" s="66">
        <v>43093</v>
      </c>
      <c r="G27" s="66">
        <v>43095</v>
      </c>
      <c r="H27" s="49">
        <v>43487</v>
      </c>
      <c r="I27" s="65">
        <v>5455.6</v>
      </c>
      <c r="J27" s="50">
        <v>6238.48</v>
      </c>
      <c r="K27" s="98">
        <v>0</v>
      </c>
      <c r="L27" s="98">
        <f t="shared" si="0"/>
        <v>54.556000000000004</v>
      </c>
      <c r="M27" s="98">
        <f t="shared" si="1"/>
        <v>27.278000000000002</v>
      </c>
      <c r="N27" s="98">
        <v>0</v>
      </c>
      <c r="O27" s="50">
        <v>6238.48</v>
      </c>
      <c r="P27" s="47" t="s">
        <v>265</v>
      </c>
      <c r="Q27" s="51" t="s">
        <v>196</v>
      </c>
      <c r="R27" s="49">
        <v>43089</v>
      </c>
      <c r="S27" s="128">
        <v>6238.48</v>
      </c>
      <c r="T27" s="96" t="s">
        <v>163</v>
      </c>
    </row>
    <row r="28" spans="1:20" ht="16.5" x14ac:dyDescent="0.3">
      <c r="A28" s="52" t="s">
        <v>105</v>
      </c>
      <c r="B28" s="62" t="s">
        <v>140</v>
      </c>
      <c r="C28" s="48">
        <v>70075244531</v>
      </c>
      <c r="D28" s="63" t="s">
        <v>249</v>
      </c>
      <c r="E28" s="63" t="s">
        <v>250</v>
      </c>
      <c r="F28" s="66">
        <v>42924</v>
      </c>
      <c r="G28" s="66">
        <v>42983</v>
      </c>
      <c r="H28" s="49">
        <v>43487</v>
      </c>
      <c r="I28" s="65">
        <v>19739.43</v>
      </c>
      <c r="J28" s="50">
        <v>22897.74</v>
      </c>
      <c r="K28" s="98">
        <v>0</v>
      </c>
      <c r="L28" s="98">
        <v>0</v>
      </c>
      <c r="M28" s="98">
        <v>0</v>
      </c>
      <c r="N28" s="98">
        <v>0</v>
      </c>
      <c r="O28" s="50">
        <v>22897.74</v>
      </c>
      <c r="P28" s="47" t="s">
        <v>266</v>
      </c>
      <c r="Q28" s="51" t="s">
        <v>194</v>
      </c>
      <c r="R28" s="49">
        <v>43384</v>
      </c>
      <c r="S28" s="128">
        <v>22897.74</v>
      </c>
      <c r="T28" s="96" t="s">
        <v>164</v>
      </c>
    </row>
    <row r="29" spans="1:20" ht="16.5" x14ac:dyDescent="0.3">
      <c r="A29" s="52" t="s">
        <v>106</v>
      </c>
      <c r="B29" s="62" t="s">
        <v>140</v>
      </c>
      <c r="C29" s="48">
        <v>70106776413</v>
      </c>
      <c r="D29" s="63">
        <v>1</v>
      </c>
      <c r="E29" s="63" t="s">
        <v>226</v>
      </c>
      <c r="F29" s="64">
        <v>43441</v>
      </c>
      <c r="G29" s="64">
        <v>43560</v>
      </c>
      <c r="H29" s="49">
        <v>43497</v>
      </c>
      <c r="I29" s="65">
        <v>148911.26999999999</v>
      </c>
      <c r="J29" s="50">
        <v>172737.07</v>
      </c>
      <c r="K29" s="98">
        <v>0</v>
      </c>
      <c r="L29" s="98">
        <f t="shared" si="0"/>
        <v>1489.1126999999999</v>
      </c>
      <c r="M29" s="98">
        <f t="shared" si="1"/>
        <v>744.55634999999995</v>
      </c>
      <c r="N29" s="98">
        <v>0</v>
      </c>
      <c r="O29" s="50">
        <v>172737.07</v>
      </c>
      <c r="P29" s="47" t="s">
        <v>267</v>
      </c>
      <c r="Q29" s="51">
        <v>781</v>
      </c>
      <c r="R29" s="49">
        <v>43455</v>
      </c>
      <c r="S29" s="128">
        <v>172737.07</v>
      </c>
      <c r="T29" s="96" t="s">
        <v>165</v>
      </c>
    </row>
    <row r="30" spans="1:20" ht="16.5" x14ac:dyDescent="0.3">
      <c r="A30" s="52" t="s">
        <v>107</v>
      </c>
      <c r="B30" s="62" t="s">
        <v>140</v>
      </c>
      <c r="C30" s="48">
        <v>70106776413</v>
      </c>
      <c r="D30" s="63">
        <v>1</v>
      </c>
      <c r="E30" s="63" t="s">
        <v>226</v>
      </c>
      <c r="F30" s="67">
        <v>43455</v>
      </c>
      <c r="G30" s="67">
        <v>43574</v>
      </c>
      <c r="H30" s="49">
        <v>43497</v>
      </c>
      <c r="I30" s="65">
        <v>148911.26999999999</v>
      </c>
      <c r="J30" s="50">
        <v>172737.07</v>
      </c>
      <c r="K30" s="98">
        <v>0</v>
      </c>
      <c r="L30" s="98">
        <f t="shared" si="0"/>
        <v>1489.1126999999999</v>
      </c>
      <c r="M30" s="98">
        <f t="shared" si="1"/>
        <v>744.55634999999995</v>
      </c>
      <c r="N30" s="98">
        <v>0</v>
      </c>
      <c r="O30" s="50">
        <v>172737.07</v>
      </c>
      <c r="P30" s="47" t="s">
        <v>267</v>
      </c>
      <c r="Q30" s="51">
        <v>784</v>
      </c>
      <c r="R30" s="49">
        <v>43459</v>
      </c>
      <c r="S30" s="128">
        <v>172737.07</v>
      </c>
      <c r="T30" s="96" t="s">
        <v>166</v>
      </c>
    </row>
    <row r="31" spans="1:20" ht="16.5" x14ac:dyDescent="0.3">
      <c r="A31" s="52" t="s">
        <v>108</v>
      </c>
      <c r="B31" s="62" t="s">
        <v>140</v>
      </c>
      <c r="C31" s="48">
        <v>70106776413</v>
      </c>
      <c r="D31" s="63">
        <v>1</v>
      </c>
      <c r="E31" s="63" t="s">
        <v>227</v>
      </c>
      <c r="F31" s="64">
        <v>43452</v>
      </c>
      <c r="G31" s="64">
        <v>43511</v>
      </c>
      <c r="H31" s="49">
        <v>43502</v>
      </c>
      <c r="I31" s="65">
        <v>216984.98</v>
      </c>
      <c r="J31" s="50">
        <v>251702.58</v>
      </c>
      <c r="K31" s="98">
        <v>0</v>
      </c>
      <c r="L31" s="98">
        <f t="shared" si="0"/>
        <v>2169.8498</v>
      </c>
      <c r="M31" s="98">
        <f t="shared" si="1"/>
        <v>1084.9249</v>
      </c>
      <c r="N31" s="98">
        <v>0</v>
      </c>
      <c r="O31" s="50">
        <v>251702.58</v>
      </c>
      <c r="P31" s="47" t="s">
        <v>267</v>
      </c>
      <c r="Q31" s="51">
        <v>783</v>
      </c>
      <c r="R31" s="49">
        <v>43459</v>
      </c>
      <c r="S31" s="128">
        <v>251702.58</v>
      </c>
      <c r="T31" s="96" t="s">
        <v>167</v>
      </c>
    </row>
    <row r="32" spans="1:20" ht="16.5" x14ac:dyDescent="0.3">
      <c r="A32" s="52" t="s">
        <v>109</v>
      </c>
      <c r="B32" s="62" t="s">
        <v>140</v>
      </c>
      <c r="C32" s="48">
        <v>70106776413</v>
      </c>
      <c r="D32" s="63">
        <v>1</v>
      </c>
      <c r="E32" s="63" t="s">
        <v>228</v>
      </c>
      <c r="F32" s="64">
        <v>43363</v>
      </c>
      <c r="G32" s="64">
        <v>43424</v>
      </c>
      <c r="H32" s="49">
        <v>43502</v>
      </c>
      <c r="I32" s="65">
        <v>51724.14</v>
      </c>
      <c r="J32" s="50">
        <v>60000</v>
      </c>
      <c r="K32" s="98">
        <v>0</v>
      </c>
      <c r="L32" s="98">
        <f t="shared" si="0"/>
        <v>517.2414</v>
      </c>
      <c r="M32" s="98">
        <f t="shared" si="1"/>
        <v>258.6207</v>
      </c>
      <c r="N32" s="98">
        <v>0</v>
      </c>
      <c r="O32" s="50">
        <v>60000</v>
      </c>
      <c r="P32" s="47" t="s">
        <v>268</v>
      </c>
      <c r="Q32" s="51">
        <v>1042</v>
      </c>
      <c r="R32" s="49">
        <v>43490</v>
      </c>
      <c r="S32" s="128">
        <v>60000</v>
      </c>
      <c r="T32" s="96" t="s">
        <v>168</v>
      </c>
    </row>
    <row r="33" spans="1:20" ht="16.5" x14ac:dyDescent="0.3">
      <c r="A33" s="52" t="s">
        <v>110</v>
      </c>
      <c r="B33" s="62" t="s">
        <v>140</v>
      </c>
      <c r="C33" s="48">
        <v>70106776413</v>
      </c>
      <c r="D33" s="63">
        <v>1</v>
      </c>
      <c r="E33" s="63" t="s">
        <v>210</v>
      </c>
      <c r="F33" s="64">
        <v>43445</v>
      </c>
      <c r="G33" s="64">
        <v>43504</v>
      </c>
      <c r="H33" s="49">
        <v>43502</v>
      </c>
      <c r="I33" s="65">
        <v>431034.48</v>
      </c>
      <c r="J33" s="50">
        <v>493534.49</v>
      </c>
      <c r="K33" s="98">
        <v>0</v>
      </c>
      <c r="L33" s="98">
        <f t="shared" si="0"/>
        <v>4310.3447999999999</v>
      </c>
      <c r="M33" s="98">
        <f t="shared" si="1"/>
        <v>2155.1723999999999</v>
      </c>
      <c r="N33" s="98">
        <v>0</v>
      </c>
      <c r="O33" s="50">
        <v>493534.49</v>
      </c>
      <c r="P33" s="47" t="s">
        <v>258</v>
      </c>
      <c r="Q33" s="51" t="s">
        <v>202</v>
      </c>
      <c r="R33" s="49">
        <v>43486</v>
      </c>
      <c r="S33" s="128">
        <v>493534.49</v>
      </c>
      <c r="T33" s="96" t="s">
        <v>169</v>
      </c>
    </row>
    <row r="34" spans="1:20" ht="33" x14ac:dyDescent="0.3">
      <c r="A34" s="52" t="s">
        <v>111</v>
      </c>
      <c r="B34" s="62" t="s">
        <v>140</v>
      </c>
      <c r="C34" s="48">
        <v>70106776413</v>
      </c>
      <c r="D34" s="63">
        <v>1</v>
      </c>
      <c r="E34" s="63" t="s">
        <v>229</v>
      </c>
      <c r="F34" s="64">
        <v>43445</v>
      </c>
      <c r="G34" s="64">
        <v>43504</v>
      </c>
      <c r="H34" s="49">
        <v>43504</v>
      </c>
      <c r="I34" s="65">
        <v>258620.69</v>
      </c>
      <c r="J34" s="50">
        <v>296120.69</v>
      </c>
      <c r="K34" s="98">
        <v>0</v>
      </c>
      <c r="L34" s="98">
        <f t="shared" si="0"/>
        <v>2586.2069000000001</v>
      </c>
      <c r="M34" s="98">
        <f t="shared" si="1"/>
        <v>1293.1034500000001</v>
      </c>
      <c r="N34" s="98">
        <v>0</v>
      </c>
      <c r="O34" s="50">
        <v>296120.69</v>
      </c>
      <c r="P34" s="47" t="s">
        <v>269</v>
      </c>
      <c r="Q34" s="51">
        <v>72</v>
      </c>
      <c r="R34" s="49">
        <v>43502</v>
      </c>
      <c r="S34" s="128">
        <v>296120.69</v>
      </c>
      <c r="T34" s="96" t="s">
        <v>170</v>
      </c>
    </row>
    <row r="35" spans="1:20" ht="16.5" x14ac:dyDescent="0.3">
      <c r="A35" s="52" t="s">
        <v>112</v>
      </c>
      <c r="B35" s="62" t="s">
        <v>140</v>
      </c>
      <c r="C35" s="48">
        <v>70106776413</v>
      </c>
      <c r="D35" s="63">
        <v>1</v>
      </c>
      <c r="E35" s="63" t="s">
        <v>230</v>
      </c>
      <c r="F35" s="67">
        <v>43453</v>
      </c>
      <c r="G35" s="67">
        <v>43542</v>
      </c>
      <c r="H35" s="49">
        <v>43504</v>
      </c>
      <c r="I35" s="65">
        <v>455689.66</v>
      </c>
      <c r="J35" s="50">
        <v>521764.65</v>
      </c>
      <c r="K35" s="98">
        <v>0</v>
      </c>
      <c r="L35" s="98">
        <f t="shared" si="0"/>
        <v>4556.8966</v>
      </c>
      <c r="M35" s="98">
        <f t="shared" si="1"/>
        <v>2278.4483</v>
      </c>
      <c r="N35" s="98">
        <v>0</v>
      </c>
      <c r="O35" s="50">
        <v>521764.65</v>
      </c>
      <c r="P35" s="47" t="s">
        <v>263</v>
      </c>
      <c r="Q35" s="51" t="s">
        <v>204</v>
      </c>
      <c r="R35" s="49">
        <v>43458</v>
      </c>
      <c r="S35" s="128">
        <v>521764.65</v>
      </c>
      <c r="T35" s="96" t="s">
        <v>171</v>
      </c>
    </row>
    <row r="36" spans="1:20" ht="16.5" x14ac:dyDescent="0.3">
      <c r="A36" s="52" t="s">
        <v>113</v>
      </c>
      <c r="B36" s="62" t="s">
        <v>140</v>
      </c>
      <c r="C36" s="48">
        <v>70106776413</v>
      </c>
      <c r="D36" s="63">
        <v>2</v>
      </c>
      <c r="E36" s="63" t="s">
        <v>231</v>
      </c>
      <c r="F36" s="67">
        <v>43462</v>
      </c>
      <c r="G36" s="67">
        <v>43521</v>
      </c>
      <c r="H36" s="49">
        <v>43504</v>
      </c>
      <c r="I36" s="65">
        <v>66370.87</v>
      </c>
      <c r="J36" s="50">
        <v>79012.94</v>
      </c>
      <c r="K36" s="98">
        <v>0</v>
      </c>
      <c r="L36" s="98">
        <f t="shared" si="0"/>
        <v>663.70870000000002</v>
      </c>
      <c r="M36" s="98">
        <f t="shared" si="1"/>
        <v>331.85435000000001</v>
      </c>
      <c r="N36" s="98">
        <v>0</v>
      </c>
      <c r="O36" s="50">
        <v>79012.94</v>
      </c>
      <c r="P36" s="47" t="s">
        <v>267</v>
      </c>
      <c r="Q36" s="51">
        <v>786</v>
      </c>
      <c r="R36" s="49">
        <v>43460</v>
      </c>
      <c r="S36" s="128">
        <v>79012.94</v>
      </c>
      <c r="T36" s="96" t="s">
        <v>172</v>
      </c>
    </row>
    <row r="37" spans="1:20" ht="16.5" x14ac:dyDescent="0.3">
      <c r="A37" s="52" t="s">
        <v>114</v>
      </c>
      <c r="B37" s="62" t="s">
        <v>140</v>
      </c>
      <c r="C37" s="48">
        <v>70106776413</v>
      </c>
      <c r="D37" s="63">
        <v>1</v>
      </c>
      <c r="E37" s="63" t="s">
        <v>232</v>
      </c>
      <c r="F37" s="64">
        <v>43445</v>
      </c>
      <c r="G37" s="64">
        <v>43534</v>
      </c>
      <c r="H37" s="49">
        <v>43507</v>
      </c>
      <c r="I37" s="65">
        <v>357812.5</v>
      </c>
      <c r="J37" s="50">
        <v>415062.5</v>
      </c>
      <c r="K37" s="98">
        <v>0</v>
      </c>
      <c r="L37" s="98">
        <f t="shared" si="0"/>
        <v>3578.125</v>
      </c>
      <c r="M37" s="98">
        <f t="shared" si="1"/>
        <v>1789.0625</v>
      </c>
      <c r="N37" s="98">
        <v>0</v>
      </c>
      <c r="O37" s="50">
        <v>415062.5</v>
      </c>
      <c r="P37" s="47" t="s">
        <v>267</v>
      </c>
      <c r="Q37" s="51">
        <v>780</v>
      </c>
      <c r="R37" s="49">
        <v>43455</v>
      </c>
      <c r="S37" s="128">
        <v>415062.5</v>
      </c>
      <c r="T37" s="96" t="s">
        <v>173</v>
      </c>
    </row>
    <row r="38" spans="1:20" ht="33" x14ac:dyDescent="0.3">
      <c r="A38" s="78" t="s">
        <v>115</v>
      </c>
      <c r="B38" s="62" t="s">
        <v>140</v>
      </c>
      <c r="C38" s="48">
        <v>70106776413</v>
      </c>
      <c r="D38" s="63">
        <v>1</v>
      </c>
      <c r="E38" s="63" t="s">
        <v>233</v>
      </c>
      <c r="F38" s="64">
        <v>43434</v>
      </c>
      <c r="G38" s="64">
        <v>43493</v>
      </c>
      <c r="H38" s="49">
        <v>43509</v>
      </c>
      <c r="I38" s="65">
        <v>108039.36</v>
      </c>
      <c r="J38" s="50">
        <v>123705.07</v>
      </c>
      <c r="K38" s="98">
        <v>0</v>
      </c>
      <c r="L38" s="98">
        <f t="shared" si="0"/>
        <v>1080.3936000000001</v>
      </c>
      <c r="M38" s="98">
        <f t="shared" si="1"/>
        <v>540.19680000000005</v>
      </c>
      <c r="N38" s="98">
        <v>0</v>
      </c>
      <c r="O38" s="50">
        <v>123705.07</v>
      </c>
      <c r="P38" s="47" t="s">
        <v>259</v>
      </c>
      <c r="Q38" s="51">
        <v>918</v>
      </c>
      <c r="R38" s="49">
        <v>43503</v>
      </c>
      <c r="S38" s="128">
        <v>123705.07</v>
      </c>
      <c r="T38" s="96" t="s">
        <v>174</v>
      </c>
    </row>
    <row r="39" spans="1:20" ht="33" x14ac:dyDescent="0.3">
      <c r="A39" s="52" t="s">
        <v>116</v>
      </c>
      <c r="B39" s="62" t="s">
        <v>140</v>
      </c>
      <c r="C39" s="48">
        <v>70106776413</v>
      </c>
      <c r="D39" s="63">
        <v>1</v>
      </c>
      <c r="E39" s="63" t="s">
        <v>234</v>
      </c>
      <c r="F39" s="67">
        <v>43455</v>
      </c>
      <c r="G39" s="67">
        <v>43514</v>
      </c>
      <c r="H39" s="49">
        <v>43509</v>
      </c>
      <c r="I39" s="65">
        <v>108062.64</v>
      </c>
      <c r="J39" s="50">
        <v>123731.72</v>
      </c>
      <c r="K39" s="98">
        <v>0</v>
      </c>
      <c r="L39" s="98">
        <f t="shared" si="0"/>
        <v>1080.6264000000001</v>
      </c>
      <c r="M39" s="98">
        <f t="shared" si="1"/>
        <v>540.31320000000005</v>
      </c>
      <c r="N39" s="98">
        <v>0</v>
      </c>
      <c r="O39" s="50">
        <v>123731.72</v>
      </c>
      <c r="P39" s="47" t="s">
        <v>259</v>
      </c>
      <c r="Q39" s="51">
        <v>917</v>
      </c>
      <c r="R39" s="49">
        <v>43503</v>
      </c>
      <c r="S39" s="128">
        <v>123731.72</v>
      </c>
      <c r="T39" s="96" t="s">
        <v>175</v>
      </c>
    </row>
    <row r="40" spans="1:20" ht="33" x14ac:dyDescent="0.3">
      <c r="A40" s="52" t="s">
        <v>117</v>
      </c>
      <c r="B40" s="62" t="s">
        <v>140</v>
      </c>
      <c r="C40" s="48">
        <v>70106776413</v>
      </c>
      <c r="D40" s="63">
        <v>1</v>
      </c>
      <c r="E40" s="63" t="s">
        <v>235</v>
      </c>
      <c r="F40" s="64">
        <v>43434</v>
      </c>
      <c r="G40" s="64">
        <v>43463</v>
      </c>
      <c r="H40" s="49">
        <v>43509</v>
      </c>
      <c r="I40" s="65">
        <v>182610.31</v>
      </c>
      <c r="J40" s="50">
        <v>209088.81</v>
      </c>
      <c r="K40" s="98">
        <v>0</v>
      </c>
      <c r="L40" s="98">
        <f t="shared" si="0"/>
        <v>1826.1031</v>
      </c>
      <c r="M40" s="98">
        <f t="shared" si="1"/>
        <v>913.05155000000002</v>
      </c>
      <c r="N40" s="98">
        <v>0</v>
      </c>
      <c r="O40" s="50">
        <v>209088.81</v>
      </c>
      <c r="P40" s="47" t="s">
        <v>259</v>
      </c>
      <c r="Q40" s="51">
        <v>915</v>
      </c>
      <c r="R40" s="49">
        <v>43502</v>
      </c>
      <c r="S40" s="128">
        <v>209088.81</v>
      </c>
      <c r="T40" s="96" t="s">
        <v>176</v>
      </c>
    </row>
    <row r="41" spans="1:20" ht="66" x14ac:dyDescent="0.3">
      <c r="A41" s="52" t="s">
        <v>118</v>
      </c>
      <c r="B41" s="62" t="s">
        <v>140</v>
      </c>
      <c r="C41" s="48">
        <v>70106776413</v>
      </c>
      <c r="D41" s="63">
        <v>1</v>
      </c>
      <c r="E41" s="68" t="s">
        <v>236</v>
      </c>
      <c r="F41" s="64">
        <v>43452</v>
      </c>
      <c r="G41" s="64">
        <v>43481</v>
      </c>
      <c r="H41" s="49">
        <v>43509</v>
      </c>
      <c r="I41" s="65">
        <v>124370.7</v>
      </c>
      <c r="J41" s="50">
        <v>148060.35999999999</v>
      </c>
      <c r="K41" s="98">
        <v>0</v>
      </c>
      <c r="L41" s="98">
        <f t="shared" si="0"/>
        <v>1243.7070000000001</v>
      </c>
      <c r="M41" s="98">
        <f t="shared" si="1"/>
        <v>621.85350000000005</v>
      </c>
      <c r="N41" s="98">
        <v>0</v>
      </c>
      <c r="O41" s="50">
        <v>148060.35999999999</v>
      </c>
      <c r="P41" s="47" t="s">
        <v>259</v>
      </c>
      <c r="Q41" s="51">
        <v>914</v>
      </c>
      <c r="R41" s="49">
        <v>43498</v>
      </c>
      <c r="S41" s="128">
        <v>148060.35999999999</v>
      </c>
      <c r="T41" s="96" t="s">
        <v>177</v>
      </c>
    </row>
    <row r="42" spans="1:20" ht="16.5" x14ac:dyDescent="0.3">
      <c r="A42" s="52" t="s">
        <v>119</v>
      </c>
      <c r="B42" s="62" t="s">
        <v>140</v>
      </c>
      <c r="C42" s="48">
        <v>70106776413</v>
      </c>
      <c r="D42" s="63">
        <v>1</v>
      </c>
      <c r="E42" s="63" t="s">
        <v>237</v>
      </c>
      <c r="F42" s="64">
        <v>43434</v>
      </c>
      <c r="G42" s="64">
        <v>43463</v>
      </c>
      <c r="H42" s="49">
        <v>43509</v>
      </c>
      <c r="I42" s="65">
        <v>137931.03</v>
      </c>
      <c r="J42" s="50">
        <v>157931.01999999999</v>
      </c>
      <c r="K42" s="98">
        <v>0</v>
      </c>
      <c r="L42" s="98">
        <f t="shared" si="0"/>
        <v>1379.3103000000001</v>
      </c>
      <c r="M42" s="98">
        <f t="shared" si="1"/>
        <v>689.65515000000005</v>
      </c>
      <c r="N42" s="98">
        <v>0</v>
      </c>
      <c r="O42" s="50">
        <v>157931.01999999999</v>
      </c>
      <c r="P42" s="47" t="s">
        <v>259</v>
      </c>
      <c r="Q42" s="51">
        <v>916</v>
      </c>
      <c r="R42" s="49">
        <v>43502</v>
      </c>
      <c r="S42" s="128">
        <v>157931.01999999999</v>
      </c>
      <c r="T42" s="96" t="s">
        <v>178</v>
      </c>
    </row>
    <row r="43" spans="1:20" ht="33" x14ac:dyDescent="0.3">
      <c r="A43" s="52" t="s">
        <v>120</v>
      </c>
      <c r="B43" s="62" t="s">
        <v>140</v>
      </c>
      <c r="C43" s="48">
        <v>70106776413</v>
      </c>
      <c r="D43" s="63">
        <v>1</v>
      </c>
      <c r="E43" s="68" t="s">
        <v>238</v>
      </c>
      <c r="F43" s="64">
        <v>43452</v>
      </c>
      <c r="G43" s="64">
        <v>43511</v>
      </c>
      <c r="H43" s="49">
        <v>43509</v>
      </c>
      <c r="I43" s="65">
        <v>149244.82999999999</v>
      </c>
      <c r="J43" s="50">
        <v>177672.42</v>
      </c>
      <c r="K43" s="98">
        <v>0</v>
      </c>
      <c r="L43" s="98">
        <f t="shared" si="0"/>
        <v>1492.4482999999998</v>
      </c>
      <c r="M43" s="98">
        <f t="shared" si="1"/>
        <v>746.2241499999999</v>
      </c>
      <c r="N43" s="98">
        <v>0</v>
      </c>
      <c r="O43" s="50">
        <v>177672.42</v>
      </c>
      <c r="P43" s="47" t="s">
        <v>260</v>
      </c>
      <c r="Q43" s="51">
        <v>1169</v>
      </c>
      <c r="R43" s="49">
        <v>43498</v>
      </c>
      <c r="S43" s="128">
        <v>177672.42</v>
      </c>
      <c r="T43" s="96" t="s">
        <v>179</v>
      </c>
    </row>
    <row r="44" spans="1:20" ht="16.5" x14ac:dyDescent="0.3">
      <c r="A44" s="52" t="s">
        <v>121</v>
      </c>
      <c r="B44" s="62" t="s">
        <v>140</v>
      </c>
      <c r="C44" s="48">
        <v>70106776413</v>
      </c>
      <c r="D44" s="63">
        <v>1</v>
      </c>
      <c r="E44" s="63" t="s">
        <v>234</v>
      </c>
      <c r="F44" s="67">
        <v>43455</v>
      </c>
      <c r="G44" s="67">
        <v>43544</v>
      </c>
      <c r="H44" s="49">
        <v>43509</v>
      </c>
      <c r="I44" s="65">
        <v>189097.72</v>
      </c>
      <c r="J44" s="50">
        <v>216516.89</v>
      </c>
      <c r="K44" s="98">
        <v>0</v>
      </c>
      <c r="L44" s="98">
        <f t="shared" si="0"/>
        <v>1890.9772</v>
      </c>
      <c r="M44" s="98">
        <f t="shared" si="1"/>
        <v>945.48860000000002</v>
      </c>
      <c r="N44" s="98">
        <v>0</v>
      </c>
      <c r="O44" s="50">
        <v>216516.89</v>
      </c>
      <c r="P44" s="47" t="s">
        <v>258</v>
      </c>
      <c r="Q44" s="51" t="s">
        <v>203</v>
      </c>
      <c r="R44" s="49">
        <v>43503</v>
      </c>
      <c r="S44" s="128">
        <v>216516.89</v>
      </c>
      <c r="T44" s="96" t="s">
        <v>180</v>
      </c>
    </row>
    <row r="45" spans="1:20" ht="16.5" x14ac:dyDescent="0.3">
      <c r="A45" s="52" t="s">
        <v>122</v>
      </c>
      <c r="B45" s="62" t="s">
        <v>140</v>
      </c>
      <c r="C45" s="48">
        <v>70106776413</v>
      </c>
      <c r="D45" s="63">
        <v>1</v>
      </c>
      <c r="E45" s="63" t="s">
        <v>239</v>
      </c>
      <c r="F45" s="67">
        <v>43460</v>
      </c>
      <c r="G45" s="67">
        <v>43519</v>
      </c>
      <c r="H45" s="49">
        <v>43509</v>
      </c>
      <c r="I45" s="65">
        <v>113039.38</v>
      </c>
      <c r="J45" s="50">
        <v>129430.09</v>
      </c>
      <c r="K45" s="98">
        <v>0</v>
      </c>
      <c r="L45" s="98">
        <f t="shared" si="0"/>
        <v>1130.3938000000001</v>
      </c>
      <c r="M45" s="98">
        <f t="shared" si="1"/>
        <v>565.19690000000003</v>
      </c>
      <c r="N45" s="98">
        <v>0</v>
      </c>
      <c r="O45" s="50">
        <v>129430.09</v>
      </c>
      <c r="P45" s="47" t="s">
        <v>258</v>
      </c>
      <c r="Q45" s="51">
        <v>23</v>
      </c>
      <c r="R45" s="49">
        <v>43503</v>
      </c>
      <c r="S45" s="128">
        <v>129430.09</v>
      </c>
      <c r="T45" s="96" t="s">
        <v>181</v>
      </c>
    </row>
    <row r="46" spans="1:20" ht="16.5" x14ac:dyDescent="0.3">
      <c r="A46" s="52" t="s">
        <v>123</v>
      </c>
      <c r="B46" s="62" t="s">
        <v>140</v>
      </c>
      <c r="C46" s="48">
        <v>70106776413</v>
      </c>
      <c r="D46" s="63">
        <v>1</v>
      </c>
      <c r="E46" s="63" t="s">
        <v>240</v>
      </c>
      <c r="F46" s="67">
        <v>43460</v>
      </c>
      <c r="G46" s="67">
        <v>43579</v>
      </c>
      <c r="H46" s="49">
        <v>43517</v>
      </c>
      <c r="I46" s="65">
        <v>409914.02</v>
      </c>
      <c r="J46" s="50">
        <v>469351.55</v>
      </c>
      <c r="K46" s="98">
        <v>0</v>
      </c>
      <c r="L46" s="98">
        <f t="shared" si="0"/>
        <v>4099.1401999999998</v>
      </c>
      <c r="M46" s="98">
        <f t="shared" si="1"/>
        <v>2049.5700999999999</v>
      </c>
      <c r="N46" s="98">
        <v>0</v>
      </c>
      <c r="O46" s="50">
        <v>469351.55</v>
      </c>
      <c r="P46" s="47" t="s">
        <v>258</v>
      </c>
      <c r="Q46" s="51" t="s">
        <v>205</v>
      </c>
      <c r="R46" s="49">
        <v>43514</v>
      </c>
      <c r="S46" s="128">
        <v>469351.55</v>
      </c>
      <c r="T46" s="96" t="s">
        <v>182</v>
      </c>
    </row>
    <row r="47" spans="1:20" ht="16.5" x14ac:dyDescent="0.3">
      <c r="A47" s="52" t="s">
        <v>124</v>
      </c>
      <c r="B47" s="62" t="s">
        <v>140</v>
      </c>
      <c r="C47" s="48">
        <v>70106776413</v>
      </c>
      <c r="D47" s="63">
        <v>1</v>
      </c>
      <c r="E47" s="63" t="s">
        <v>241</v>
      </c>
      <c r="F47" s="67">
        <v>43453</v>
      </c>
      <c r="G47" s="67">
        <v>43512</v>
      </c>
      <c r="H47" s="49">
        <v>43518</v>
      </c>
      <c r="I47" s="65">
        <v>131508.66</v>
      </c>
      <c r="J47" s="50">
        <v>150577.42000000001</v>
      </c>
      <c r="K47" s="98">
        <v>0</v>
      </c>
      <c r="L47" s="98">
        <f t="shared" si="0"/>
        <v>1315.0866000000001</v>
      </c>
      <c r="M47" s="98">
        <f t="shared" si="1"/>
        <v>657.54330000000004</v>
      </c>
      <c r="N47" s="98">
        <v>0</v>
      </c>
      <c r="O47" s="50">
        <v>150577.42000000001</v>
      </c>
      <c r="P47" s="47" t="s">
        <v>260</v>
      </c>
      <c r="Q47" s="51">
        <v>1172</v>
      </c>
      <c r="R47" s="49">
        <v>43503</v>
      </c>
      <c r="S47" s="128">
        <v>150577.42000000001</v>
      </c>
      <c r="T47" s="96" t="s">
        <v>183</v>
      </c>
    </row>
    <row r="48" spans="1:20" ht="16.5" x14ac:dyDescent="0.3">
      <c r="A48" s="52" t="s">
        <v>125</v>
      </c>
      <c r="B48" s="62" t="s">
        <v>140</v>
      </c>
      <c r="C48" s="48">
        <v>70106776413</v>
      </c>
      <c r="D48" s="63">
        <v>1</v>
      </c>
      <c r="E48" s="63" t="s">
        <v>210</v>
      </c>
      <c r="F48" s="64">
        <v>43441</v>
      </c>
      <c r="G48" s="64">
        <v>43500</v>
      </c>
      <c r="H48" s="49">
        <v>43518</v>
      </c>
      <c r="I48" s="65">
        <v>340900.6</v>
      </c>
      <c r="J48" s="50">
        <v>390331.19</v>
      </c>
      <c r="K48" s="98">
        <v>0</v>
      </c>
      <c r="L48" s="98">
        <f t="shared" si="0"/>
        <v>3409.0059999999999</v>
      </c>
      <c r="M48" s="98">
        <f t="shared" si="1"/>
        <v>1704.5029999999999</v>
      </c>
      <c r="N48" s="98">
        <v>0</v>
      </c>
      <c r="O48" s="50">
        <v>390331.19</v>
      </c>
      <c r="P48" s="47" t="s">
        <v>259</v>
      </c>
      <c r="Q48" s="51">
        <v>924</v>
      </c>
      <c r="R48" s="49">
        <v>43509</v>
      </c>
      <c r="S48" s="128">
        <v>390331.19</v>
      </c>
      <c r="T48" s="96" t="s">
        <v>184</v>
      </c>
    </row>
    <row r="49" spans="1:20" ht="16.5" x14ac:dyDescent="0.3">
      <c r="A49" s="52" t="s">
        <v>126</v>
      </c>
      <c r="B49" s="62" t="s">
        <v>140</v>
      </c>
      <c r="C49" s="48">
        <v>70106776413</v>
      </c>
      <c r="D49" s="63">
        <v>1</v>
      </c>
      <c r="E49" s="63" t="s">
        <v>242</v>
      </c>
      <c r="F49" s="64">
        <v>43438</v>
      </c>
      <c r="G49" s="64">
        <v>43497</v>
      </c>
      <c r="H49" s="49">
        <v>43521</v>
      </c>
      <c r="I49" s="65">
        <v>129310.35</v>
      </c>
      <c r="J49" s="50">
        <v>148060.35</v>
      </c>
      <c r="K49" s="98">
        <v>0</v>
      </c>
      <c r="L49" s="98">
        <f t="shared" si="0"/>
        <v>1293.1035000000002</v>
      </c>
      <c r="M49" s="98">
        <f t="shared" si="1"/>
        <v>646.55175000000008</v>
      </c>
      <c r="N49" s="98">
        <v>0</v>
      </c>
      <c r="O49" s="50">
        <v>148060.35</v>
      </c>
      <c r="P49" s="47" t="s">
        <v>270</v>
      </c>
      <c r="Q49" s="51">
        <v>709</v>
      </c>
      <c r="R49" s="49">
        <v>43501</v>
      </c>
      <c r="S49" s="128">
        <v>148060.35</v>
      </c>
      <c r="T49" s="96" t="s">
        <v>185</v>
      </c>
    </row>
    <row r="50" spans="1:20" ht="33" x14ac:dyDescent="0.3">
      <c r="A50" s="52" t="s">
        <v>127</v>
      </c>
      <c r="B50" s="62" t="s">
        <v>140</v>
      </c>
      <c r="C50" s="48">
        <v>70106776413</v>
      </c>
      <c r="D50" s="63">
        <v>1</v>
      </c>
      <c r="E50" s="63" t="s">
        <v>210</v>
      </c>
      <c r="F50" s="64">
        <v>43434</v>
      </c>
      <c r="G50" s="64">
        <v>43463</v>
      </c>
      <c r="H50" s="49">
        <v>43522</v>
      </c>
      <c r="I50" s="65">
        <v>117600</v>
      </c>
      <c r="J50" s="50">
        <v>140000</v>
      </c>
      <c r="K50" s="98">
        <v>0</v>
      </c>
      <c r="L50" s="98">
        <f t="shared" si="0"/>
        <v>1176</v>
      </c>
      <c r="M50" s="98">
        <f t="shared" si="1"/>
        <v>588</v>
      </c>
      <c r="N50" s="98">
        <v>0</v>
      </c>
      <c r="O50" s="50">
        <v>140000</v>
      </c>
      <c r="P50" s="47" t="s">
        <v>257</v>
      </c>
      <c r="Q50" s="51">
        <v>212</v>
      </c>
      <c r="R50" s="49">
        <v>43424</v>
      </c>
      <c r="S50" s="128">
        <v>140000</v>
      </c>
      <c r="T50" s="96" t="s">
        <v>186</v>
      </c>
    </row>
    <row r="51" spans="1:20" ht="33" x14ac:dyDescent="0.3">
      <c r="A51" s="52" t="s">
        <v>133</v>
      </c>
      <c r="B51" s="62" t="s">
        <v>140</v>
      </c>
      <c r="C51" s="48">
        <v>70097482347</v>
      </c>
      <c r="D51" s="63" t="s">
        <v>251</v>
      </c>
      <c r="E51" s="63" t="s">
        <v>252</v>
      </c>
      <c r="F51" s="66">
        <v>43066</v>
      </c>
      <c r="G51" s="66">
        <v>43100</v>
      </c>
      <c r="H51" s="49">
        <v>43522</v>
      </c>
      <c r="I51" s="65">
        <v>344827.59</v>
      </c>
      <c r="J51" s="50">
        <v>100000</v>
      </c>
      <c r="K51" s="98">
        <v>0</v>
      </c>
      <c r="L51" s="98">
        <f t="shared" si="0"/>
        <v>3448.2759000000005</v>
      </c>
      <c r="M51" s="98">
        <f t="shared" si="1"/>
        <v>1724.1379500000003</v>
      </c>
      <c r="N51" s="98">
        <v>0</v>
      </c>
      <c r="O51" s="50">
        <v>100000</v>
      </c>
      <c r="P51" s="47" t="s">
        <v>266</v>
      </c>
      <c r="Q51" s="51" t="s">
        <v>195</v>
      </c>
      <c r="R51" s="49">
        <v>43083</v>
      </c>
      <c r="S51" s="128">
        <v>100000</v>
      </c>
      <c r="T51" s="96" t="s">
        <v>187</v>
      </c>
    </row>
    <row r="52" spans="1:20" ht="33" x14ac:dyDescent="0.3">
      <c r="A52" s="47" t="s">
        <v>134</v>
      </c>
      <c r="B52" s="62" t="s">
        <v>140</v>
      </c>
      <c r="C52" s="48">
        <v>70106776413</v>
      </c>
      <c r="D52" s="63">
        <v>1</v>
      </c>
      <c r="E52" s="63" t="s">
        <v>243</v>
      </c>
      <c r="F52" s="67">
        <v>43460</v>
      </c>
      <c r="G52" s="67">
        <v>43807</v>
      </c>
      <c r="H52" s="49">
        <v>43525</v>
      </c>
      <c r="I52" s="65">
        <v>172413.79</v>
      </c>
      <c r="J52" s="50">
        <v>197413.79</v>
      </c>
      <c r="K52" s="98">
        <v>0</v>
      </c>
      <c r="L52" s="98">
        <f t="shared" si="0"/>
        <v>1724.1379000000002</v>
      </c>
      <c r="M52" s="98">
        <f t="shared" si="1"/>
        <v>862.06895000000009</v>
      </c>
      <c r="N52" s="98">
        <v>0</v>
      </c>
      <c r="O52" s="50">
        <v>197413.79</v>
      </c>
      <c r="P52" s="47" t="s">
        <v>273</v>
      </c>
      <c r="Q52" s="51">
        <v>319</v>
      </c>
      <c r="R52" s="49">
        <v>43516</v>
      </c>
      <c r="S52" s="128">
        <v>197413.79</v>
      </c>
      <c r="T52" s="96" t="s">
        <v>188</v>
      </c>
    </row>
    <row r="53" spans="1:20" ht="16.5" x14ac:dyDescent="0.3">
      <c r="A53" s="47" t="s">
        <v>135</v>
      </c>
      <c r="B53" s="62" t="s">
        <v>140</v>
      </c>
      <c r="C53" s="48">
        <v>70106776413</v>
      </c>
      <c r="D53" s="63">
        <v>1</v>
      </c>
      <c r="E53" s="63" t="s">
        <v>239</v>
      </c>
      <c r="F53" s="64">
        <v>43452</v>
      </c>
      <c r="G53" s="64">
        <v>43496</v>
      </c>
      <c r="H53" s="49">
        <v>43532</v>
      </c>
      <c r="I53" s="65">
        <v>276983.87</v>
      </c>
      <c r="J53" s="50">
        <v>317146.53000000003</v>
      </c>
      <c r="K53" s="98">
        <v>0</v>
      </c>
      <c r="L53" s="98">
        <f t="shared" si="0"/>
        <v>2769.8386999999998</v>
      </c>
      <c r="M53" s="98">
        <f t="shared" si="1"/>
        <v>1384.9193499999999</v>
      </c>
      <c r="N53" s="98">
        <v>0</v>
      </c>
      <c r="O53" s="50">
        <v>317146.53000000003</v>
      </c>
      <c r="P53" s="47" t="s">
        <v>259</v>
      </c>
      <c r="Q53" s="51">
        <v>936</v>
      </c>
      <c r="R53" s="49">
        <v>43468</v>
      </c>
      <c r="S53" s="128">
        <v>317146.53000000003</v>
      </c>
      <c r="T53" s="96" t="s">
        <v>189</v>
      </c>
    </row>
    <row r="54" spans="1:20" ht="33" x14ac:dyDescent="0.3">
      <c r="A54" s="47" t="s">
        <v>136</v>
      </c>
      <c r="B54" s="62" t="s">
        <v>140</v>
      </c>
      <c r="C54" s="48">
        <v>70106776413</v>
      </c>
      <c r="D54" s="63">
        <v>1</v>
      </c>
      <c r="E54" s="68" t="s">
        <v>239</v>
      </c>
      <c r="F54" s="67">
        <v>43455</v>
      </c>
      <c r="G54" s="67">
        <v>43514</v>
      </c>
      <c r="H54" s="49">
        <v>43544</v>
      </c>
      <c r="I54" s="65">
        <v>437780.68</v>
      </c>
      <c r="J54" s="50">
        <v>501258.88</v>
      </c>
      <c r="K54" s="98">
        <v>0</v>
      </c>
      <c r="L54" s="98">
        <f t="shared" si="0"/>
        <v>4377.8068000000003</v>
      </c>
      <c r="M54" s="98">
        <f t="shared" si="1"/>
        <v>2188.9034000000001</v>
      </c>
      <c r="N54" s="98">
        <v>0</v>
      </c>
      <c r="O54" s="50">
        <v>501258.88</v>
      </c>
      <c r="P54" s="47" t="s">
        <v>267</v>
      </c>
      <c r="Q54" s="51">
        <v>782</v>
      </c>
      <c r="R54" s="49">
        <v>43459</v>
      </c>
      <c r="S54" s="128">
        <v>501258.88</v>
      </c>
      <c r="T54" s="96" t="s">
        <v>190</v>
      </c>
    </row>
    <row r="55" spans="1:20" ht="16.5" x14ac:dyDescent="0.3">
      <c r="A55" s="47" t="s">
        <v>137</v>
      </c>
      <c r="B55" s="62" t="s">
        <v>140</v>
      </c>
      <c r="C55" s="48">
        <v>70106776413</v>
      </c>
      <c r="D55" s="63">
        <v>1</v>
      </c>
      <c r="E55" s="63" t="s">
        <v>244</v>
      </c>
      <c r="F55" s="67">
        <v>43453</v>
      </c>
      <c r="G55" s="67">
        <v>43572</v>
      </c>
      <c r="H55" s="49">
        <v>43545</v>
      </c>
      <c r="I55" s="65">
        <v>344827.59</v>
      </c>
      <c r="J55" s="50">
        <v>394827.58</v>
      </c>
      <c r="K55" s="98">
        <v>0</v>
      </c>
      <c r="L55" s="98">
        <f t="shared" si="0"/>
        <v>3448.2759000000005</v>
      </c>
      <c r="M55" s="98">
        <f t="shared" si="1"/>
        <v>1724.1379500000003</v>
      </c>
      <c r="N55" s="98">
        <v>0</v>
      </c>
      <c r="O55" s="50">
        <v>394827.58</v>
      </c>
      <c r="P55" s="47" t="s">
        <v>260</v>
      </c>
      <c r="Q55" s="51">
        <v>1177</v>
      </c>
      <c r="R55" s="49">
        <v>43531</v>
      </c>
      <c r="S55" s="128">
        <v>394827.58</v>
      </c>
      <c r="T55" s="96" t="s">
        <v>191</v>
      </c>
    </row>
    <row r="56" spans="1:20" ht="33" x14ac:dyDescent="0.3">
      <c r="A56" s="47" t="s">
        <v>127</v>
      </c>
      <c r="B56" s="62" t="s">
        <v>140</v>
      </c>
      <c r="C56" s="48">
        <v>70106776413</v>
      </c>
      <c r="D56" s="63" t="s">
        <v>219</v>
      </c>
      <c r="E56" s="63" t="s">
        <v>210</v>
      </c>
      <c r="F56" s="64">
        <v>43434</v>
      </c>
      <c r="G56" s="64">
        <v>43463</v>
      </c>
      <c r="H56" s="49">
        <v>43545</v>
      </c>
      <c r="I56" s="65">
        <v>118704.31</v>
      </c>
      <c r="J56" s="50">
        <v>141314.65</v>
      </c>
      <c r="K56" s="98">
        <v>0</v>
      </c>
      <c r="L56" s="98">
        <f t="shared" si="0"/>
        <v>1187.0431000000001</v>
      </c>
      <c r="M56" s="98">
        <f t="shared" si="1"/>
        <v>593.52155000000005</v>
      </c>
      <c r="N56" s="98">
        <v>0</v>
      </c>
      <c r="O56" s="50">
        <v>141314.65</v>
      </c>
      <c r="P56" s="47" t="s">
        <v>257</v>
      </c>
      <c r="Q56" s="51">
        <v>212</v>
      </c>
      <c r="R56" s="49">
        <v>43460</v>
      </c>
      <c r="S56" s="128">
        <v>141314.65</v>
      </c>
      <c r="T56" s="96" t="s">
        <v>186</v>
      </c>
    </row>
    <row r="57" spans="1:20" ht="33" x14ac:dyDescent="0.3">
      <c r="A57" s="47" t="s">
        <v>138</v>
      </c>
      <c r="B57" s="62" t="s">
        <v>140</v>
      </c>
      <c r="C57" s="48">
        <v>70106776413</v>
      </c>
      <c r="D57" s="63">
        <v>1</v>
      </c>
      <c r="E57" s="63" t="s">
        <v>245</v>
      </c>
      <c r="F57" s="64">
        <v>43445</v>
      </c>
      <c r="G57" s="64">
        <v>43504</v>
      </c>
      <c r="H57" s="49">
        <v>43550</v>
      </c>
      <c r="I57" s="65">
        <v>688217.47</v>
      </c>
      <c r="J57" s="50">
        <v>788009</v>
      </c>
      <c r="K57" s="98">
        <v>0</v>
      </c>
      <c r="L57" s="98">
        <f t="shared" si="0"/>
        <v>6882.1746999999996</v>
      </c>
      <c r="M57" s="98">
        <f t="shared" si="1"/>
        <v>3441.0873499999998</v>
      </c>
      <c r="N57" s="98">
        <v>0</v>
      </c>
      <c r="O57" s="50">
        <v>788009</v>
      </c>
      <c r="P57" s="47" t="s">
        <v>260</v>
      </c>
      <c r="Q57" s="51">
        <v>1182</v>
      </c>
      <c r="R57" s="49">
        <v>43546</v>
      </c>
      <c r="S57" s="128">
        <v>788009</v>
      </c>
      <c r="T57" s="96" t="s">
        <v>192</v>
      </c>
    </row>
    <row r="58" spans="1:20" ht="33" x14ac:dyDescent="0.3">
      <c r="A58" s="47" t="s">
        <v>139</v>
      </c>
      <c r="B58" s="62" t="s">
        <v>140</v>
      </c>
      <c r="C58" s="48">
        <v>70106776413</v>
      </c>
      <c r="D58" s="63">
        <v>1</v>
      </c>
      <c r="E58" s="63" t="s">
        <v>240</v>
      </c>
      <c r="F58" s="67">
        <v>43453</v>
      </c>
      <c r="G58" s="67">
        <v>43572</v>
      </c>
      <c r="H58" s="49">
        <v>43551</v>
      </c>
      <c r="I58" s="65">
        <v>226289.84</v>
      </c>
      <c r="J58" s="50">
        <v>259101.86</v>
      </c>
      <c r="K58" s="98">
        <v>0</v>
      </c>
      <c r="L58" s="98">
        <f t="shared" si="0"/>
        <v>2262.8984</v>
      </c>
      <c r="M58" s="98">
        <f t="shared" si="1"/>
        <v>1131.4492</v>
      </c>
      <c r="N58" s="98">
        <v>0</v>
      </c>
      <c r="O58" s="50">
        <v>259101.86</v>
      </c>
      <c r="P58" s="47" t="s">
        <v>274</v>
      </c>
      <c r="Q58" s="51" t="s">
        <v>206</v>
      </c>
      <c r="R58" s="49">
        <v>43528</v>
      </c>
      <c r="S58" s="128">
        <v>259101.86</v>
      </c>
      <c r="T58" s="96" t="s">
        <v>193</v>
      </c>
    </row>
    <row r="59" spans="1:20" ht="33" x14ac:dyDescent="0.3">
      <c r="A59" s="47" t="s">
        <v>207</v>
      </c>
      <c r="B59" s="62" t="s">
        <v>140</v>
      </c>
      <c r="C59" s="48">
        <v>70111022931</v>
      </c>
      <c r="D59" s="63" t="s">
        <v>255</v>
      </c>
      <c r="E59" s="63" t="s">
        <v>256</v>
      </c>
      <c r="F59" s="66">
        <v>43436</v>
      </c>
      <c r="G59" s="66">
        <v>43464</v>
      </c>
      <c r="H59" s="49">
        <v>43539</v>
      </c>
      <c r="I59" s="65">
        <v>411557.18</v>
      </c>
      <c r="J59" s="50">
        <v>468587.25</v>
      </c>
      <c r="K59" s="98">
        <v>0</v>
      </c>
      <c r="L59" s="98">
        <f t="shared" si="0"/>
        <v>4115.5717999999997</v>
      </c>
      <c r="M59" s="98">
        <f t="shared" si="1"/>
        <v>2057.7858999999999</v>
      </c>
      <c r="N59" s="98">
        <v>0</v>
      </c>
      <c r="O59" s="50">
        <v>468587.25</v>
      </c>
      <c r="P59" s="47" t="s">
        <v>264</v>
      </c>
      <c r="Q59" s="51">
        <v>15</v>
      </c>
      <c r="R59" s="49">
        <v>43476</v>
      </c>
      <c r="S59" s="128">
        <v>468587.25</v>
      </c>
      <c r="T59" s="96" t="s">
        <v>208</v>
      </c>
    </row>
    <row r="60" spans="1:20" ht="33" x14ac:dyDescent="0.3">
      <c r="A60" s="47" t="s">
        <v>128</v>
      </c>
      <c r="B60" s="62" t="s">
        <v>140</v>
      </c>
      <c r="C60" s="48">
        <v>70097482347</v>
      </c>
      <c r="D60" s="63" t="s">
        <v>251</v>
      </c>
      <c r="E60" s="63" t="s">
        <v>254</v>
      </c>
      <c r="F60" s="66">
        <v>43033</v>
      </c>
      <c r="G60" s="66">
        <v>43092</v>
      </c>
      <c r="H60" s="49">
        <v>43525</v>
      </c>
      <c r="I60" s="65">
        <v>172413.79</v>
      </c>
      <c r="J60" s="50">
        <v>197155.17</v>
      </c>
      <c r="K60" s="98">
        <v>0</v>
      </c>
      <c r="L60" s="98">
        <f t="shared" si="0"/>
        <v>1724.1379000000002</v>
      </c>
      <c r="M60" s="98">
        <f t="shared" si="1"/>
        <v>862.06895000000009</v>
      </c>
      <c r="N60" s="98">
        <v>0</v>
      </c>
      <c r="O60" s="50">
        <v>197155.17</v>
      </c>
      <c r="P60" s="47" t="s">
        <v>275</v>
      </c>
      <c r="Q60" s="51">
        <v>134</v>
      </c>
      <c r="R60" s="49">
        <v>43083</v>
      </c>
      <c r="S60" s="128">
        <v>197155.17</v>
      </c>
      <c r="T60" s="96" t="s">
        <v>209</v>
      </c>
    </row>
    <row r="61" spans="1:20" ht="40.5" x14ac:dyDescent="0.25">
      <c r="A61" s="72" t="s">
        <v>280</v>
      </c>
      <c r="B61" s="70" t="s">
        <v>140</v>
      </c>
      <c r="C61" s="73">
        <v>70106776413</v>
      </c>
      <c r="D61" s="70" t="s">
        <v>324</v>
      </c>
      <c r="E61" s="79" t="s">
        <v>293</v>
      </c>
      <c r="F61" s="71">
        <v>43441</v>
      </c>
      <c r="G61" s="71">
        <v>43501</v>
      </c>
      <c r="H61" s="74">
        <v>43560</v>
      </c>
      <c r="I61" s="81">
        <v>683534.48</v>
      </c>
      <c r="J61" s="81">
        <v>782646.99</v>
      </c>
      <c r="K61" s="100">
        <v>0</v>
      </c>
      <c r="L61" s="100">
        <v>6835.34</v>
      </c>
      <c r="M61" s="100">
        <v>3417.67</v>
      </c>
      <c r="N61" s="100">
        <v>0</v>
      </c>
      <c r="O61" s="100">
        <v>782646.99</v>
      </c>
      <c r="P61" s="47" t="s">
        <v>350</v>
      </c>
      <c r="Q61" s="85" t="s">
        <v>325</v>
      </c>
      <c r="R61" s="71">
        <v>43456</v>
      </c>
      <c r="S61" s="129">
        <v>782646.99</v>
      </c>
      <c r="T61" s="82" t="s">
        <v>304</v>
      </c>
    </row>
    <row r="62" spans="1:20" ht="33" x14ac:dyDescent="0.25">
      <c r="A62" s="72" t="s">
        <v>115</v>
      </c>
      <c r="B62" s="70" t="s">
        <v>140</v>
      </c>
      <c r="C62" s="73">
        <v>70106776413</v>
      </c>
      <c r="D62" s="70" t="s">
        <v>219</v>
      </c>
      <c r="E62" s="79" t="s">
        <v>233</v>
      </c>
      <c r="F62" s="71">
        <v>43478</v>
      </c>
      <c r="G62" s="71">
        <v>43493</v>
      </c>
      <c r="H62" s="74">
        <v>43560</v>
      </c>
      <c r="I62" s="81">
        <v>150581.32999999999</v>
      </c>
      <c r="J62" s="81">
        <v>172415.62</v>
      </c>
      <c r="K62" s="100">
        <v>0</v>
      </c>
      <c r="L62" s="100">
        <v>1505.81</v>
      </c>
      <c r="M62" s="100">
        <v>752.91</v>
      </c>
      <c r="N62" s="100">
        <v>0</v>
      </c>
      <c r="O62" s="100">
        <v>172415.62</v>
      </c>
      <c r="P62" s="47" t="s">
        <v>259</v>
      </c>
      <c r="Q62" s="85">
        <v>944</v>
      </c>
      <c r="R62" s="71">
        <v>43556</v>
      </c>
      <c r="S62" s="129">
        <v>172415.52</v>
      </c>
      <c r="T62" s="82" t="s">
        <v>305</v>
      </c>
    </row>
    <row r="63" spans="1:20" ht="27" x14ac:dyDescent="0.25">
      <c r="A63" s="72" t="s">
        <v>281</v>
      </c>
      <c r="B63" s="70" t="s">
        <v>140</v>
      </c>
      <c r="C63" s="73">
        <v>70106776413</v>
      </c>
      <c r="D63" s="70" t="s">
        <v>219</v>
      </c>
      <c r="E63" s="79" t="s">
        <v>294</v>
      </c>
      <c r="F63" s="71">
        <v>43498</v>
      </c>
      <c r="G63" s="71">
        <v>43512</v>
      </c>
      <c r="H63" s="74">
        <v>43560</v>
      </c>
      <c r="I63" s="81">
        <v>129310.34</v>
      </c>
      <c r="J63" s="81">
        <v>148060.34</v>
      </c>
      <c r="K63" s="100">
        <v>0</v>
      </c>
      <c r="L63" s="100">
        <v>1293.0999999999999</v>
      </c>
      <c r="M63" s="100">
        <v>646.54999999999995</v>
      </c>
      <c r="N63" s="100">
        <v>0</v>
      </c>
      <c r="O63" s="100">
        <v>148060.34</v>
      </c>
      <c r="P63" s="47" t="s">
        <v>259</v>
      </c>
      <c r="Q63" s="85">
        <v>945</v>
      </c>
      <c r="R63" s="71">
        <v>43556</v>
      </c>
      <c r="S63" s="129">
        <v>148060.34</v>
      </c>
      <c r="T63" s="82" t="s">
        <v>306</v>
      </c>
    </row>
    <row r="64" spans="1:20" ht="40.5" x14ac:dyDescent="0.25">
      <c r="A64" s="72" t="s">
        <v>282</v>
      </c>
      <c r="B64" s="70" t="s">
        <v>140</v>
      </c>
      <c r="C64" s="73">
        <v>70106776413</v>
      </c>
      <c r="D64" s="70" t="s">
        <v>330</v>
      </c>
      <c r="E64" s="79" t="s">
        <v>295</v>
      </c>
      <c r="F64" s="71">
        <v>43462</v>
      </c>
      <c r="G64" s="71">
        <v>43493</v>
      </c>
      <c r="H64" s="74">
        <v>43567</v>
      </c>
      <c r="I64" s="81">
        <v>116979.03</v>
      </c>
      <c r="J64" s="81">
        <v>133940.98000000001</v>
      </c>
      <c r="K64" s="100">
        <v>0</v>
      </c>
      <c r="L64" s="100">
        <v>1169.79</v>
      </c>
      <c r="M64" s="100">
        <v>584.9</v>
      </c>
      <c r="N64" s="100">
        <v>0</v>
      </c>
      <c r="O64" s="100">
        <v>133940.98000000001</v>
      </c>
      <c r="P64" s="47" t="s">
        <v>351</v>
      </c>
      <c r="Q64" s="85">
        <v>1719</v>
      </c>
      <c r="R64" s="71">
        <v>43557</v>
      </c>
      <c r="S64" s="129">
        <v>133940.98000000001</v>
      </c>
      <c r="T64" s="82" t="s">
        <v>307</v>
      </c>
    </row>
    <row r="65" spans="1:20" ht="16.5" x14ac:dyDescent="0.25">
      <c r="A65" s="72" t="s">
        <v>283</v>
      </c>
      <c r="B65" s="70" t="s">
        <v>140</v>
      </c>
      <c r="C65" s="73">
        <v>70106776413</v>
      </c>
      <c r="D65" s="70" t="s">
        <v>324</v>
      </c>
      <c r="E65" s="79" t="s">
        <v>210</v>
      </c>
      <c r="F65" s="71">
        <v>43460</v>
      </c>
      <c r="G65" s="71">
        <v>43519</v>
      </c>
      <c r="H65" s="74">
        <v>43567</v>
      </c>
      <c r="I65" s="81">
        <v>189655.17</v>
      </c>
      <c r="J65" s="81">
        <v>217155.17</v>
      </c>
      <c r="K65" s="100">
        <v>0</v>
      </c>
      <c r="L65" s="100">
        <v>1896.55</v>
      </c>
      <c r="M65" s="100">
        <v>948.28</v>
      </c>
      <c r="N65" s="100">
        <v>0</v>
      </c>
      <c r="O65" s="100">
        <v>217155.17</v>
      </c>
      <c r="P65" s="47" t="s">
        <v>351</v>
      </c>
      <c r="Q65" s="85">
        <v>1720</v>
      </c>
      <c r="R65" s="71">
        <v>43557</v>
      </c>
      <c r="S65" s="129">
        <v>217155.17</v>
      </c>
      <c r="T65" s="82" t="s">
        <v>308</v>
      </c>
    </row>
    <row r="66" spans="1:20" ht="16.5" x14ac:dyDescent="0.25">
      <c r="A66" s="72" t="s">
        <v>285</v>
      </c>
      <c r="B66" s="70" t="s">
        <v>140</v>
      </c>
      <c r="C66" s="73">
        <v>70106776413</v>
      </c>
      <c r="D66" s="70" t="s">
        <v>330</v>
      </c>
      <c r="E66" s="79" t="s">
        <v>212</v>
      </c>
      <c r="F66" s="71">
        <v>43441</v>
      </c>
      <c r="G66" s="71">
        <v>43471</v>
      </c>
      <c r="H66" s="74">
        <v>43587</v>
      </c>
      <c r="I66" s="81">
        <v>172726</v>
      </c>
      <c r="J66" s="81">
        <v>197771.27</v>
      </c>
      <c r="K66" s="100">
        <v>0</v>
      </c>
      <c r="L66" s="100">
        <v>1727.26</v>
      </c>
      <c r="M66" s="100">
        <v>863.63</v>
      </c>
      <c r="N66" s="100">
        <v>0</v>
      </c>
      <c r="O66" s="100">
        <v>197771.27</v>
      </c>
      <c r="P66" s="47" t="s">
        <v>262</v>
      </c>
      <c r="Q66" s="85">
        <v>776</v>
      </c>
      <c r="R66" s="71">
        <v>43545</v>
      </c>
      <c r="S66" s="129">
        <v>197771.27</v>
      </c>
      <c r="T66" s="82" t="s">
        <v>309</v>
      </c>
    </row>
    <row r="67" spans="1:20" ht="33" x14ac:dyDescent="0.25">
      <c r="A67" s="72" t="s">
        <v>116</v>
      </c>
      <c r="B67" s="70" t="s">
        <v>140</v>
      </c>
      <c r="C67" s="73">
        <v>70106776413</v>
      </c>
      <c r="D67" s="70" t="s">
        <v>338</v>
      </c>
      <c r="E67" s="79" t="s">
        <v>234</v>
      </c>
      <c r="F67" s="71">
        <v>43492</v>
      </c>
      <c r="G67" s="71">
        <v>43514</v>
      </c>
      <c r="H67" s="74">
        <v>43593</v>
      </c>
      <c r="I67" s="81">
        <v>150558.04999999999</v>
      </c>
      <c r="J67" s="81">
        <v>172388.97</v>
      </c>
      <c r="K67" s="100">
        <v>0</v>
      </c>
      <c r="L67" s="100">
        <v>1505.58</v>
      </c>
      <c r="M67" s="100">
        <v>752.79</v>
      </c>
      <c r="N67" s="100">
        <v>0</v>
      </c>
      <c r="O67" s="100">
        <v>172388.97</v>
      </c>
      <c r="P67" s="47" t="s">
        <v>259</v>
      </c>
      <c r="Q67" s="85">
        <v>948</v>
      </c>
      <c r="R67" s="71">
        <v>43564</v>
      </c>
      <c r="S67" s="129">
        <v>172388.97</v>
      </c>
      <c r="T67" s="82" t="s">
        <v>310</v>
      </c>
    </row>
    <row r="68" spans="1:20" ht="16.5" x14ac:dyDescent="0.25">
      <c r="A68" s="72" t="s">
        <v>286</v>
      </c>
      <c r="B68" s="70" t="s">
        <v>140</v>
      </c>
      <c r="C68" s="73">
        <v>70106776413</v>
      </c>
      <c r="D68" s="70" t="s">
        <v>330</v>
      </c>
      <c r="E68" s="79" t="s">
        <v>212</v>
      </c>
      <c r="F68" s="71">
        <v>43455</v>
      </c>
      <c r="G68" s="71">
        <v>43486</v>
      </c>
      <c r="H68" s="74">
        <v>43599</v>
      </c>
      <c r="I68" s="81">
        <v>160706.51999999999</v>
      </c>
      <c r="J68" s="81">
        <v>184008.95999999999</v>
      </c>
      <c r="K68" s="100">
        <v>0</v>
      </c>
      <c r="L68" s="100">
        <v>1607.07</v>
      </c>
      <c r="M68" s="100">
        <v>803.53</v>
      </c>
      <c r="N68" s="100">
        <v>0</v>
      </c>
      <c r="O68" s="100">
        <v>184008.95999999999</v>
      </c>
      <c r="P68" s="47" t="s">
        <v>269</v>
      </c>
      <c r="Q68" s="85">
        <v>95</v>
      </c>
      <c r="R68" s="71">
        <v>43587</v>
      </c>
      <c r="S68" s="129">
        <v>184008.95999999999</v>
      </c>
      <c r="T68" s="82" t="s">
        <v>311</v>
      </c>
    </row>
    <row r="69" spans="1:20" ht="40.5" x14ac:dyDescent="0.25">
      <c r="A69" s="72" t="s">
        <v>124</v>
      </c>
      <c r="B69" s="70" t="s">
        <v>140</v>
      </c>
      <c r="C69" s="73">
        <v>70106776413</v>
      </c>
      <c r="D69" s="70" t="s">
        <v>219</v>
      </c>
      <c r="E69" s="79" t="s">
        <v>296</v>
      </c>
      <c r="F69" s="71">
        <v>43492</v>
      </c>
      <c r="G69" s="71">
        <v>43512</v>
      </c>
      <c r="H69" s="74">
        <v>43599</v>
      </c>
      <c r="I69" s="81">
        <v>213318.93</v>
      </c>
      <c r="J69" s="81">
        <v>244250.16</v>
      </c>
      <c r="K69" s="100">
        <v>0</v>
      </c>
      <c r="L69" s="100">
        <v>2133.19</v>
      </c>
      <c r="M69" s="100">
        <v>1066.5999999999999</v>
      </c>
      <c r="N69" s="100">
        <v>0</v>
      </c>
      <c r="O69" s="100">
        <v>244250.16</v>
      </c>
      <c r="P69" s="47" t="s">
        <v>352</v>
      </c>
      <c r="Q69" s="85">
        <v>1190</v>
      </c>
      <c r="R69" s="71">
        <v>43591</v>
      </c>
      <c r="S69" s="129">
        <v>244250.16</v>
      </c>
      <c r="T69" s="82" t="s">
        <v>312</v>
      </c>
    </row>
    <row r="70" spans="1:20" ht="16.5" x14ac:dyDescent="0.25">
      <c r="A70" s="72" t="s">
        <v>120</v>
      </c>
      <c r="B70" s="70" t="s">
        <v>140</v>
      </c>
      <c r="C70" s="73">
        <v>70106776413</v>
      </c>
      <c r="D70" s="70" t="s">
        <v>219</v>
      </c>
      <c r="E70" s="79" t="s">
        <v>238</v>
      </c>
      <c r="F70" s="71">
        <v>43498</v>
      </c>
      <c r="G70" s="71">
        <v>43511</v>
      </c>
      <c r="H70" s="74">
        <v>43599</v>
      </c>
      <c r="I70" s="81">
        <v>155172.41</v>
      </c>
      <c r="J70" s="81">
        <v>177672.42</v>
      </c>
      <c r="K70" s="100">
        <v>0</v>
      </c>
      <c r="L70" s="100">
        <v>1551.72</v>
      </c>
      <c r="M70" s="100">
        <v>775.86</v>
      </c>
      <c r="N70" s="100">
        <v>0</v>
      </c>
      <c r="O70" s="100">
        <v>177672.42</v>
      </c>
      <c r="P70" s="47" t="s">
        <v>352</v>
      </c>
      <c r="Q70" s="85">
        <v>1189</v>
      </c>
      <c r="R70" s="71">
        <v>43571</v>
      </c>
      <c r="S70" s="129">
        <v>177672.42</v>
      </c>
      <c r="T70" s="82" t="s">
        <v>313</v>
      </c>
    </row>
    <row r="71" spans="1:20" ht="27" x14ac:dyDescent="0.25">
      <c r="A71" s="72" t="s">
        <v>287</v>
      </c>
      <c r="B71" s="70" t="s">
        <v>140</v>
      </c>
      <c r="C71" s="73">
        <v>70106776413</v>
      </c>
      <c r="D71" s="70" t="s">
        <v>326</v>
      </c>
      <c r="E71" s="79" t="s">
        <v>297</v>
      </c>
      <c r="F71" s="71">
        <v>43453</v>
      </c>
      <c r="G71" s="71">
        <v>43497</v>
      </c>
      <c r="H71" s="74">
        <v>43599</v>
      </c>
      <c r="I71" s="81">
        <v>258620.69</v>
      </c>
      <c r="J71" s="81">
        <v>296120.69</v>
      </c>
      <c r="K71" s="100">
        <v>0</v>
      </c>
      <c r="L71" s="100">
        <v>2588.21</v>
      </c>
      <c r="M71" s="100">
        <v>1293.0999999999999</v>
      </c>
      <c r="N71" s="100">
        <v>0</v>
      </c>
      <c r="O71" s="100">
        <v>296120.69</v>
      </c>
      <c r="P71" s="47" t="s">
        <v>353</v>
      </c>
      <c r="Q71" s="85" t="s">
        <v>327</v>
      </c>
      <c r="R71" s="71">
        <v>43460</v>
      </c>
      <c r="S71" s="129">
        <v>296120.69</v>
      </c>
      <c r="T71" s="82" t="s">
        <v>314</v>
      </c>
    </row>
    <row r="72" spans="1:20" ht="40.5" x14ac:dyDescent="0.25">
      <c r="A72" s="72" t="s">
        <v>288</v>
      </c>
      <c r="B72" s="70" t="s">
        <v>140</v>
      </c>
      <c r="C72" s="73">
        <v>70106776413</v>
      </c>
      <c r="D72" s="70" t="s">
        <v>330</v>
      </c>
      <c r="E72" s="79" t="s">
        <v>298</v>
      </c>
      <c r="F72" s="71">
        <v>43441</v>
      </c>
      <c r="G72" s="71">
        <v>43530</v>
      </c>
      <c r="H72" s="74">
        <v>43599</v>
      </c>
      <c r="I72" s="81">
        <v>248969.9</v>
      </c>
      <c r="J72" s="81">
        <v>285070.53000000003</v>
      </c>
      <c r="K72" s="100">
        <v>0</v>
      </c>
      <c r="L72" s="100">
        <v>2489.6999999999998</v>
      </c>
      <c r="M72" s="100">
        <v>1244.8499999999999</v>
      </c>
      <c r="N72" s="100">
        <v>0</v>
      </c>
      <c r="O72" s="100">
        <v>285070.53000000003</v>
      </c>
      <c r="P72" s="47" t="s">
        <v>258</v>
      </c>
      <c r="Q72" s="85" t="s">
        <v>331</v>
      </c>
      <c r="R72" s="71">
        <v>43593</v>
      </c>
      <c r="S72" s="129">
        <v>285070.53000000003</v>
      </c>
      <c r="T72" s="82" t="s">
        <v>315</v>
      </c>
    </row>
    <row r="73" spans="1:20" ht="40.5" x14ac:dyDescent="0.25">
      <c r="A73" s="72" t="s">
        <v>282</v>
      </c>
      <c r="B73" s="70" t="s">
        <v>140</v>
      </c>
      <c r="C73" s="73">
        <v>70106776413</v>
      </c>
      <c r="D73" s="70" t="s">
        <v>329</v>
      </c>
      <c r="E73" s="79" t="s">
        <v>295</v>
      </c>
      <c r="F73" s="71">
        <v>43494</v>
      </c>
      <c r="G73" s="71">
        <v>43581</v>
      </c>
      <c r="H73" s="74">
        <v>43599</v>
      </c>
      <c r="I73" s="81">
        <v>141641.66</v>
      </c>
      <c r="J73" s="81">
        <v>162179.70000000001</v>
      </c>
      <c r="K73" s="100">
        <v>0</v>
      </c>
      <c r="L73" s="100">
        <v>1416.42</v>
      </c>
      <c r="M73" s="100">
        <v>708.21</v>
      </c>
      <c r="N73" s="100">
        <v>0</v>
      </c>
      <c r="O73" s="100">
        <v>162179.70000000001</v>
      </c>
      <c r="P73" s="47" t="s">
        <v>351</v>
      </c>
      <c r="Q73" s="85">
        <v>1729</v>
      </c>
      <c r="R73" s="71">
        <v>43571</v>
      </c>
      <c r="S73" s="129">
        <v>162179.70000000001</v>
      </c>
      <c r="T73" s="82" t="s">
        <v>316</v>
      </c>
    </row>
    <row r="74" spans="1:20" ht="27" x14ac:dyDescent="0.25">
      <c r="A74" s="72" t="s">
        <v>122</v>
      </c>
      <c r="B74" s="70" t="s">
        <v>140</v>
      </c>
      <c r="C74" s="73">
        <v>70106776413</v>
      </c>
      <c r="D74" s="70" t="s">
        <v>329</v>
      </c>
      <c r="E74" s="79" t="s">
        <v>299</v>
      </c>
      <c r="F74" s="71">
        <v>43497</v>
      </c>
      <c r="G74" s="71">
        <v>43548</v>
      </c>
      <c r="H74" s="74">
        <v>43608</v>
      </c>
      <c r="I74" s="81">
        <v>205926.14</v>
      </c>
      <c r="J74" s="81">
        <v>235785.42</v>
      </c>
      <c r="K74" s="100">
        <v>0</v>
      </c>
      <c r="L74" s="100">
        <v>2059.27</v>
      </c>
      <c r="M74" s="100">
        <v>1029.6300000000001</v>
      </c>
      <c r="N74" s="100">
        <v>0</v>
      </c>
      <c r="O74" s="100">
        <v>235785.42</v>
      </c>
      <c r="P74" s="47" t="s">
        <v>258</v>
      </c>
      <c r="Q74" s="85" t="s">
        <v>332</v>
      </c>
      <c r="R74" s="71">
        <v>43593</v>
      </c>
      <c r="S74" s="129">
        <v>235785.42</v>
      </c>
      <c r="T74" s="82" t="s">
        <v>317</v>
      </c>
    </row>
    <row r="75" spans="1:20" ht="40.5" x14ac:dyDescent="0.25">
      <c r="A75" s="72" t="s">
        <v>289</v>
      </c>
      <c r="B75" s="70" t="s">
        <v>140</v>
      </c>
      <c r="C75" s="73">
        <v>70106776413</v>
      </c>
      <c r="D75" s="70" t="s">
        <v>326</v>
      </c>
      <c r="E75" s="79" t="s">
        <v>300</v>
      </c>
      <c r="F75" s="71">
        <v>43435</v>
      </c>
      <c r="G75" s="71">
        <v>43524</v>
      </c>
      <c r="H75" s="74">
        <v>43608</v>
      </c>
      <c r="I75" s="81">
        <v>172413.79</v>
      </c>
      <c r="J75" s="81">
        <v>200000</v>
      </c>
      <c r="K75" s="100">
        <v>0</v>
      </c>
      <c r="L75" s="100">
        <v>0</v>
      </c>
      <c r="M75" s="100">
        <v>0</v>
      </c>
      <c r="N75" s="100">
        <v>0</v>
      </c>
      <c r="O75" s="100">
        <v>200000</v>
      </c>
      <c r="P75" s="47" t="s">
        <v>354</v>
      </c>
      <c r="Q75" s="85" t="s">
        <v>333</v>
      </c>
      <c r="R75" s="71">
        <v>43580</v>
      </c>
      <c r="S75" s="129">
        <v>200000</v>
      </c>
      <c r="T75" s="82" t="s">
        <v>318</v>
      </c>
    </row>
    <row r="76" spans="1:20" ht="33" x14ac:dyDescent="0.25">
      <c r="A76" s="72" t="s">
        <v>290</v>
      </c>
      <c r="B76" s="70" t="s">
        <v>140</v>
      </c>
      <c r="C76" s="73">
        <v>70106776413</v>
      </c>
      <c r="D76" s="70" t="s">
        <v>326</v>
      </c>
      <c r="E76" s="79" t="s">
        <v>301</v>
      </c>
      <c r="F76" s="71">
        <v>43434</v>
      </c>
      <c r="G76" s="71">
        <v>43464</v>
      </c>
      <c r="H76" s="74">
        <v>43613</v>
      </c>
      <c r="I76" s="81">
        <v>176375.93</v>
      </c>
      <c r="J76" s="81">
        <v>201950.44</v>
      </c>
      <c r="K76" s="100">
        <v>0</v>
      </c>
      <c r="L76" s="100">
        <v>1763.76</v>
      </c>
      <c r="M76" s="100">
        <v>881.88</v>
      </c>
      <c r="N76" s="100">
        <v>0</v>
      </c>
      <c r="O76" s="100">
        <v>201950.44</v>
      </c>
      <c r="P76" s="47" t="s">
        <v>355</v>
      </c>
      <c r="Q76" s="85" t="s">
        <v>328</v>
      </c>
      <c r="R76" s="71">
        <v>43460</v>
      </c>
      <c r="S76" s="129">
        <v>201950.44</v>
      </c>
      <c r="T76" s="82" t="s">
        <v>319</v>
      </c>
    </row>
    <row r="77" spans="1:20" ht="40.5" x14ac:dyDescent="0.25">
      <c r="A77" s="72" t="s">
        <v>291</v>
      </c>
      <c r="B77" s="70" t="s">
        <v>140</v>
      </c>
      <c r="C77" s="73">
        <v>70106776413</v>
      </c>
      <c r="D77" s="70" t="s">
        <v>326</v>
      </c>
      <c r="E77" s="79" t="s">
        <v>302</v>
      </c>
      <c r="F77" s="71">
        <v>43460</v>
      </c>
      <c r="G77" s="71">
        <v>43519</v>
      </c>
      <c r="H77" s="74">
        <v>43613</v>
      </c>
      <c r="I77" s="81">
        <v>258620.69</v>
      </c>
      <c r="J77" s="81">
        <v>296120.69</v>
      </c>
      <c r="K77" s="100">
        <v>0</v>
      </c>
      <c r="L77" s="100">
        <v>2586.21</v>
      </c>
      <c r="M77" s="100">
        <v>1293.0999999999999</v>
      </c>
      <c r="N77" s="100">
        <v>0</v>
      </c>
      <c r="O77" s="100">
        <v>296120.69</v>
      </c>
      <c r="P77" s="47" t="s">
        <v>352</v>
      </c>
      <c r="Q77" s="85">
        <v>1191</v>
      </c>
      <c r="R77" s="71">
        <v>43609</v>
      </c>
      <c r="S77" s="129">
        <v>296120.69</v>
      </c>
      <c r="T77" s="82" t="s">
        <v>320</v>
      </c>
    </row>
    <row r="78" spans="1:20" ht="27" x14ac:dyDescent="0.25">
      <c r="A78" s="72" t="s">
        <v>292</v>
      </c>
      <c r="B78" s="70" t="s">
        <v>140</v>
      </c>
      <c r="C78" s="73">
        <v>70106776413</v>
      </c>
      <c r="D78" s="70" t="s">
        <v>326</v>
      </c>
      <c r="E78" s="79" t="s">
        <v>303</v>
      </c>
      <c r="F78" s="71">
        <v>43441</v>
      </c>
      <c r="G78" s="71">
        <v>43485</v>
      </c>
      <c r="H78" s="74">
        <v>43613</v>
      </c>
      <c r="I78" s="81">
        <v>174861.54</v>
      </c>
      <c r="J78" s="81">
        <v>200216.46</v>
      </c>
      <c r="K78" s="100">
        <v>0</v>
      </c>
      <c r="L78" s="100">
        <v>1748.62</v>
      </c>
      <c r="M78" s="100">
        <v>874.31</v>
      </c>
      <c r="N78" s="100">
        <v>0</v>
      </c>
      <c r="O78" s="100">
        <v>200216.46</v>
      </c>
      <c r="P78" s="47" t="s">
        <v>274</v>
      </c>
      <c r="Q78" s="85" t="s">
        <v>334</v>
      </c>
      <c r="R78" s="71">
        <v>43595</v>
      </c>
      <c r="S78" s="129">
        <v>200216.46</v>
      </c>
      <c r="T78" s="82" t="s">
        <v>321</v>
      </c>
    </row>
    <row r="79" spans="1:20" ht="40.5" x14ac:dyDescent="0.25">
      <c r="A79" s="72" t="s">
        <v>288</v>
      </c>
      <c r="B79" s="70" t="s">
        <v>140</v>
      </c>
      <c r="C79" s="73">
        <v>70106776413</v>
      </c>
      <c r="D79" s="70" t="s">
        <v>335</v>
      </c>
      <c r="E79" s="79" t="s">
        <v>298</v>
      </c>
      <c r="F79" s="71">
        <v>43531</v>
      </c>
      <c r="G79" s="71">
        <v>43540</v>
      </c>
      <c r="H79" s="74">
        <v>43629</v>
      </c>
      <c r="I79" s="81">
        <v>146068.53</v>
      </c>
      <c r="J79" s="81">
        <v>167248.46</v>
      </c>
      <c r="K79" s="100">
        <v>0</v>
      </c>
      <c r="L79" s="100">
        <v>1460.69</v>
      </c>
      <c r="M79" s="100">
        <v>730.34</v>
      </c>
      <c r="N79" s="100">
        <v>0</v>
      </c>
      <c r="O79" s="100">
        <v>167248.46</v>
      </c>
      <c r="P79" s="47" t="s">
        <v>258</v>
      </c>
      <c r="Q79" s="85" t="s">
        <v>337</v>
      </c>
      <c r="R79" s="71">
        <v>43623</v>
      </c>
      <c r="S79" s="129">
        <v>167248.46</v>
      </c>
      <c r="T79" s="82" t="s">
        <v>322</v>
      </c>
    </row>
    <row r="80" spans="1:20" ht="27" x14ac:dyDescent="0.25">
      <c r="A80" s="72" t="s">
        <v>123</v>
      </c>
      <c r="B80" s="70" t="s">
        <v>140</v>
      </c>
      <c r="C80" s="73">
        <v>70106776413</v>
      </c>
      <c r="D80" s="70" t="s">
        <v>335</v>
      </c>
      <c r="E80" s="79" t="s">
        <v>240</v>
      </c>
      <c r="F80" s="71">
        <v>43512</v>
      </c>
      <c r="G80" s="71">
        <v>43539</v>
      </c>
      <c r="H80" s="74">
        <v>43629</v>
      </c>
      <c r="I80" s="81">
        <v>216320.58</v>
      </c>
      <c r="J80" s="81">
        <v>247687.06</v>
      </c>
      <c r="K80" s="100">
        <v>0</v>
      </c>
      <c r="L80" s="100">
        <v>2163.21</v>
      </c>
      <c r="M80" s="100">
        <v>1081.5999999999999</v>
      </c>
      <c r="N80" s="100">
        <v>0</v>
      </c>
      <c r="O80" s="100">
        <v>247687.06</v>
      </c>
      <c r="P80" s="47" t="s">
        <v>258</v>
      </c>
      <c r="Q80" s="85" t="s">
        <v>336</v>
      </c>
      <c r="R80" s="71">
        <v>43626</v>
      </c>
      <c r="S80" s="129">
        <v>247687.06</v>
      </c>
      <c r="T80" s="82" t="s">
        <v>323</v>
      </c>
    </row>
    <row r="81" spans="1:20" ht="19.5" x14ac:dyDescent="0.25">
      <c r="A81" s="72" t="s">
        <v>339</v>
      </c>
      <c r="B81" s="70" t="s">
        <v>140</v>
      </c>
      <c r="C81" s="73">
        <v>7010803478</v>
      </c>
      <c r="D81" s="70" t="s">
        <v>338</v>
      </c>
      <c r="E81" s="83" t="s">
        <v>341</v>
      </c>
      <c r="F81" s="71">
        <v>43191</v>
      </c>
      <c r="G81" s="71">
        <v>43191</v>
      </c>
      <c r="H81" s="74">
        <v>43581</v>
      </c>
      <c r="I81" s="81">
        <v>1043.6600000000001</v>
      </c>
      <c r="J81" s="81">
        <v>1193.4100000000001</v>
      </c>
      <c r="K81" s="100">
        <v>0</v>
      </c>
      <c r="L81" s="100">
        <v>10.44</v>
      </c>
      <c r="M81" s="100">
        <v>5.22</v>
      </c>
      <c r="N81" s="100">
        <v>0</v>
      </c>
      <c r="O81" s="75">
        <v>1193.4100000000001</v>
      </c>
      <c r="P81" s="47" t="s">
        <v>262</v>
      </c>
      <c r="Q81" s="85">
        <v>754</v>
      </c>
      <c r="R81" s="71">
        <v>43228</v>
      </c>
      <c r="S81" s="129">
        <v>1193.4100000000001</v>
      </c>
      <c r="T81" s="82" t="s">
        <v>345</v>
      </c>
    </row>
    <row r="82" spans="1:20" ht="33" x14ac:dyDescent="0.25">
      <c r="A82" s="72" t="s">
        <v>358</v>
      </c>
      <c r="B82" s="70" t="s">
        <v>140</v>
      </c>
      <c r="C82" s="73">
        <v>70097482347</v>
      </c>
      <c r="D82" s="70" t="s">
        <v>330</v>
      </c>
      <c r="E82" s="80" t="s">
        <v>342</v>
      </c>
      <c r="F82" s="71">
        <v>43460</v>
      </c>
      <c r="G82" s="71">
        <v>43491</v>
      </c>
      <c r="H82" s="74">
        <v>43560</v>
      </c>
      <c r="I82" s="81">
        <v>152297.35999999999</v>
      </c>
      <c r="J82" s="81">
        <v>174380.48</v>
      </c>
      <c r="K82" s="100">
        <v>0</v>
      </c>
      <c r="L82" s="100">
        <v>1522.97</v>
      </c>
      <c r="M82" s="100">
        <v>761.49</v>
      </c>
      <c r="N82" s="100">
        <v>0</v>
      </c>
      <c r="O82" s="75">
        <v>174380.48</v>
      </c>
      <c r="P82" s="47" t="s">
        <v>259</v>
      </c>
      <c r="Q82" s="85">
        <v>946</v>
      </c>
      <c r="R82" s="71">
        <v>43557</v>
      </c>
      <c r="S82" s="129">
        <v>174380.48</v>
      </c>
      <c r="T82" s="82" t="s">
        <v>346</v>
      </c>
    </row>
    <row r="83" spans="1:20" ht="19.5" x14ac:dyDescent="0.25">
      <c r="A83" s="72" t="s">
        <v>340</v>
      </c>
      <c r="B83" s="70" t="s">
        <v>140</v>
      </c>
      <c r="C83" s="73">
        <v>70097482347</v>
      </c>
      <c r="D83" s="70" t="s">
        <v>349</v>
      </c>
      <c r="E83" s="84" t="s">
        <v>343</v>
      </c>
      <c r="F83" s="71">
        <v>42987</v>
      </c>
      <c r="G83" s="71">
        <v>43048</v>
      </c>
      <c r="H83" s="74">
        <v>43560</v>
      </c>
      <c r="I83" s="81">
        <v>113146.55</v>
      </c>
      <c r="J83" s="81">
        <v>129383.08</v>
      </c>
      <c r="K83" s="100">
        <v>0</v>
      </c>
      <c r="L83" s="100">
        <v>1131.46</v>
      </c>
      <c r="M83" s="100">
        <v>565.74</v>
      </c>
      <c r="N83" s="100">
        <v>0</v>
      </c>
      <c r="O83" s="75">
        <v>129383.08</v>
      </c>
      <c r="P83" s="47" t="s">
        <v>356</v>
      </c>
      <c r="Q83" s="85">
        <v>130</v>
      </c>
      <c r="R83" s="71">
        <v>43069</v>
      </c>
      <c r="S83" s="129">
        <v>129383.08</v>
      </c>
      <c r="T83" s="82" t="s">
        <v>347</v>
      </c>
    </row>
    <row r="84" spans="1:20" ht="18" x14ac:dyDescent="0.25">
      <c r="A84" s="72" t="s">
        <v>359</v>
      </c>
      <c r="B84" s="70" t="s">
        <v>140</v>
      </c>
      <c r="C84" s="73">
        <v>70106776413</v>
      </c>
      <c r="D84" s="70" t="s">
        <v>330</v>
      </c>
      <c r="E84" s="80" t="s">
        <v>344</v>
      </c>
      <c r="F84" s="71">
        <v>43462</v>
      </c>
      <c r="G84" s="71">
        <v>43491</v>
      </c>
      <c r="H84" s="74">
        <v>43571</v>
      </c>
      <c r="I84" s="81">
        <v>115040</v>
      </c>
      <c r="J84" s="105">
        <v>131720.79999999999</v>
      </c>
      <c r="K84" s="100">
        <v>0</v>
      </c>
      <c r="L84" s="100">
        <v>1150.4000000000001</v>
      </c>
      <c r="M84" s="100">
        <v>575.20000000000005</v>
      </c>
      <c r="N84" s="100">
        <v>0</v>
      </c>
      <c r="O84" s="75">
        <v>131720.79999999999</v>
      </c>
      <c r="P84" s="47" t="s">
        <v>357</v>
      </c>
      <c r="Q84" s="85" t="s">
        <v>348</v>
      </c>
      <c r="R84" s="71">
        <v>43514</v>
      </c>
      <c r="S84" s="129">
        <v>131720.79999999999</v>
      </c>
      <c r="T84" s="82" t="s">
        <v>383</v>
      </c>
    </row>
    <row r="85" spans="1:20" ht="18" x14ac:dyDescent="0.25">
      <c r="A85" s="72" t="s">
        <v>369</v>
      </c>
      <c r="B85" s="70" t="s">
        <v>140</v>
      </c>
      <c r="C85" s="73">
        <v>70106776413</v>
      </c>
      <c r="D85" s="70" t="s">
        <v>330</v>
      </c>
      <c r="E85" s="80" t="s">
        <v>344</v>
      </c>
      <c r="F85" s="71">
        <v>43462</v>
      </c>
      <c r="G85" s="71">
        <v>43491</v>
      </c>
      <c r="H85" s="74">
        <v>43656</v>
      </c>
      <c r="I85" s="81">
        <v>348602.59</v>
      </c>
      <c r="J85" s="105">
        <v>399149.96</v>
      </c>
      <c r="K85" s="100">
        <v>0</v>
      </c>
      <c r="L85" s="100">
        <v>3486.03</v>
      </c>
      <c r="M85" s="100">
        <v>1743.01</v>
      </c>
      <c r="N85" s="100">
        <v>0</v>
      </c>
      <c r="O85" s="75">
        <v>399149.96</v>
      </c>
      <c r="P85" s="47" t="s">
        <v>350</v>
      </c>
      <c r="Q85" s="85" t="s">
        <v>370</v>
      </c>
      <c r="R85" s="71">
        <v>43642</v>
      </c>
      <c r="S85" s="129">
        <v>399149.96</v>
      </c>
      <c r="T85" s="82" t="s">
        <v>371</v>
      </c>
    </row>
    <row r="86" spans="1:20" ht="18" x14ac:dyDescent="0.25">
      <c r="A86" s="72" t="s">
        <v>373</v>
      </c>
      <c r="B86" s="70" t="s">
        <v>140</v>
      </c>
      <c r="C86" s="47">
        <v>70088506063</v>
      </c>
      <c r="D86" s="70" t="s">
        <v>330</v>
      </c>
      <c r="E86" s="80" t="s">
        <v>374</v>
      </c>
      <c r="F86" s="71">
        <v>42566</v>
      </c>
      <c r="G86" s="71">
        <v>42597</v>
      </c>
      <c r="H86" s="74">
        <v>43656</v>
      </c>
      <c r="I86" s="81">
        <v>241379.31</v>
      </c>
      <c r="J86" s="105">
        <v>276017.24</v>
      </c>
      <c r="K86" s="100">
        <v>0</v>
      </c>
      <c r="L86" s="100">
        <v>2413.79</v>
      </c>
      <c r="M86" s="100">
        <v>1568.97</v>
      </c>
      <c r="N86" s="100">
        <v>0</v>
      </c>
      <c r="O86" s="75">
        <v>276017.24</v>
      </c>
      <c r="P86" s="47" t="s">
        <v>375</v>
      </c>
      <c r="Q86" s="85" t="s">
        <v>376</v>
      </c>
      <c r="R86" s="71">
        <v>43619</v>
      </c>
      <c r="S86" s="129">
        <v>276017.24</v>
      </c>
      <c r="T86" s="82" t="s">
        <v>377</v>
      </c>
    </row>
    <row r="87" spans="1:20" ht="16.5" x14ac:dyDescent="0.25">
      <c r="A87" s="72" t="s">
        <v>378</v>
      </c>
      <c r="B87" s="70" t="s">
        <v>140</v>
      </c>
      <c r="C87" s="73">
        <v>70097482347</v>
      </c>
      <c r="D87" s="70" t="s">
        <v>379</v>
      </c>
      <c r="E87" s="80" t="s">
        <v>253</v>
      </c>
      <c r="F87" s="71">
        <v>43083</v>
      </c>
      <c r="G87" s="71">
        <v>43092</v>
      </c>
      <c r="H87" s="74">
        <v>43663</v>
      </c>
      <c r="I87" s="81">
        <v>2475.9499999999998</v>
      </c>
      <c r="J87" s="105">
        <v>2872.1</v>
      </c>
      <c r="K87" s="100">
        <v>0</v>
      </c>
      <c r="L87" s="100">
        <v>25.12</v>
      </c>
      <c r="M87" s="100">
        <v>16.309999999999999</v>
      </c>
      <c r="N87" s="100">
        <v>0</v>
      </c>
      <c r="O87" s="75">
        <v>2872.1</v>
      </c>
      <c r="P87" s="47" t="s">
        <v>267</v>
      </c>
      <c r="Q87" s="85">
        <v>736</v>
      </c>
      <c r="R87" s="71">
        <v>43095</v>
      </c>
      <c r="S87" s="129">
        <v>2872.1</v>
      </c>
      <c r="T87" s="95" t="s">
        <v>380</v>
      </c>
    </row>
    <row r="88" spans="1:20" ht="18" x14ac:dyDescent="0.25">
      <c r="A88" s="72" t="s">
        <v>384</v>
      </c>
      <c r="B88" s="70" t="s">
        <v>140</v>
      </c>
      <c r="C88" s="73">
        <v>70106776413</v>
      </c>
      <c r="D88" s="70" t="s">
        <v>330</v>
      </c>
      <c r="E88" s="80" t="s">
        <v>382</v>
      </c>
      <c r="F88" s="71">
        <v>43455</v>
      </c>
      <c r="G88" s="71">
        <v>43574</v>
      </c>
      <c r="H88" s="74">
        <v>43733</v>
      </c>
      <c r="I88" s="81">
        <v>402362.85800000001</v>
      </c>
      <c r="J88" s="105">
        <v>460705.46</v>
      </c>
      <c r="K88" s="100">
        <v>0</v>
      </c>
      <c r="L88" s="100">
        <v>4023.63</v>
      </c>
      <c r="M88" s="100">
        <v>2011.81</v>
      </c>
      <c r="N88" s="100">
        <v>0</v>
      </c>
      <c r="O88" s="75">
        <v>460705.64</v>
      </c>
      <c r="P88" s="47" t="s">
        <v>260</v>
      </c>
      <c r="Q88" s="85">
        <v>1209</v>
      </c>
      <c r="R88" s="71">
        <v>43715</v>
      </c>
      <c r="S88" s="129">
        <v>460705.46</v>
      </c>
      <c r="T88" s="95" t="s">
        <v>385</v>
      </c>
    </row>
    <row r="89" spans="1:20" ht="18" x14ac:dyDescent="0.25">
      <c r="A89" s="72" t="s">
        <v>121</v>
      </c>
      <c r="B89" s="70" t="s">
        <v>140</v>
      </c>
      <c r="C89" s="73">
        <v>70106776413</v>
      </c>
      <c r="D89" s="70" t="s">
        <v>335</v>
      </c>
      <c r="E89" s="80" t="s">
        <v>387</v>
      </c>
      <c r="F89" s="71">
        <v>43503</v>
      </c>
      <c r="G89" s="71">
        <v>43544</v>
      </c>
      <c r="H89" s="74">
        <v>43656</v>
      </c>
      <c r="I89" s="81">
        <v>435902.28</v>
      </c>
      <c r="J89" s="105">
        <v>499108.11</v>
      </c>
      <c r="K89" s="100">
        <v>0</v>
      </c>
      <c r="L89" s="100">
        <v>4359.0200000000004</v>
      </c>
      <c r="M89" s="100">
        <v>2179.5100000000002</v>
      </c>
      <c r="N89" s="100">
        <v>0</v>
      </c>
      <c r="O89" s="75">
        <v>499108.11</v>
      </c>
      <c r="P89" s="47" t="s">
        <v>258</v>
      </c>
      <c r="Q89" s="85" t="s">
        <v>388</v>
      </c>
      <c r="R89" s="71">
        <v>43647</v>
      </c>
      <c r="S89" s="129">
        <v>499108.11</v>
      </c>
      <c r="T89" s="95" t="s">
        <v>389</v>
      </c>
    </row>
    <row r="90" spans="1:20" ht="33" x14ac:dyDescent="0.25">
      <c r="A90" s="72" t="s">
        <v>125</v>
      </c>
      <c r="B90" s="70" t="s">
        <v>140</v>
      </c>
      <c r="C90" s="73">
        <v>70106776413</v>
      </c>
      <c r="D90" s="70" t="s">
        <v>335</v>
      </c>
      <c r="E90" s="80" t="s">
        <v>390</v>
      </c>
      <c r="F90" s="71">
        <v>43441</v>
      </c>
      <c r="G90" s="71">
        <v>43465</v>
      </c>
      <c r="H90" s="74">
        <v>43656</v>
      </c>
      <c r="I90" s="81">
        <v>348754.57</v>
      </c>
      <c r="J90" s="105">
        <v>399323.98</v>
      </c>
      <c r="K90" s="100">
        <v>0</v>
      </c>
      <c r="L90" s="100">
        <v>3487.54</v>
      </c>
      <c r="M90" s="100">
        <v>1743.78</v>
      </c>
      <c r="N90" s="100">
        <v>0</v>
      </c>
      <c r="O90" s="75">
        <v>399323.98</v>
      </c>
      <c r="P90" s="47" t="s">
        <v>259</v>
      </c>
      <c r="Q90" s="85">
        <v>956</v>
      </c>
      <c r="R90" s="71">
        <v>43648</v>
      </c>
      <c r="S90" s="129">
        <v>399323.98</v>
      </c>
      <c r="T90" s="95" t="s">
        <v>398</v>
      </c>
    </row>
    <row r="91" spans="1:20" ht="33" x14ac:dyDescent="0.25">
      <c r="A91" s="72" t="s">
        <v>372</v>
      </c>
      <c r="B91" s="70" t="s">
        <v>140</v>
      </c>
      <c r="C91" s="73">
        <v>70106776413</v>
      </c>
      <c r="D91" s="70" t="s">
        <v>330</v>
      </c>
      <c r="E91" s="80" t="s">
        <v>391</v>
      </c>
      <c r="F91" s="71">
        <v>43434</v>
      </c>
      <c r="G91" s="71">
        <v>43478</v>
      </c>
      <c r="H91" s="74">
        <v>43656</v>
      </c>
      <c r="I91" s="81">
        <v>389891.49</v>
      </c>
      <c r="J91" s="105">
        <v>446425.76</v>
      </c>
      <c r="K91" s="100">
        <v>0</v>
      </c>
      <c r="L91" s="100">
        <v>3898.91</v>
      </c>
      <c r="M91" s="100">
        <v>1949.46</v>
      </c>
      <c r="N91" s="100">
        <v>0</v>
      </c>
      <c r="O91" s="75">
        <v>446425.76</v>
      </c>
      <c r="P91" s="47" t="s">
        <v>259</v>
      </c>
      <c r="Q91" s="85">
        <v>955</v>
      </c>
      <c r="R91" s="71">
        <v>43648</v>
      </c>
      <c r="S91" s="129">
        <v>446425.76</v>
      </c>
      <c r="T91" s="95" t="s">
        <v>399</v>
      </c>
    </row>
    <row r="92" spans="1:20" ht="16.5" x14ac:dyDescent="0.25">
      <c r="A92" s="72" t="s">
        <v>285</v>
      </c>
      <c r="B92" s="70" t="s">
        <v>140</v>
      </c>
      <c r="C92" s="73">
        <v>70106776413</v>
      </c>
      <c r="D92" s="70" t="s">
        <v>335</v>
      </c>
      <c r="E92" s="80" t="s">
        <v>392</v>
      </c>
      <c r="F92" s="71">
        <v>43472</v>
      </c>
      <c r="G92" s="71">
        <v>43487</v>
      </c>
      <c r="H92" s="74">
        <v>43656</v>
      </c>
      <c r="I92" s="81">
        <v>60642.07</v>
      </c>
      <c r="J92" s="105">
        <v>69435.17</v>
      </c>
      <c r="K92" s="100">
        <v>0</v>
      </c>
      <c r="L92" s="100">
        <v>606.41999999999996</v>
      </c>
      <c r="M92" s="100">
        <v>303.20999999999998</v>
      </c>
      <c r="N92" s="100">
        <v>0</v>
      </c>
      <c r="O92" s="75">
        <v>69435.17</v>
      </c>
      <c r="P92" s="47" t="s">
        <v>262</v>
      </c>
      <c r="Q92" s="85">
        <v>778</v>
      </c>
      <c r="R92" s="71">
        <v>43616</v>
      </c>
      <c r="S92" s="129">
        <v>69435.17</v>
      </c>
      <c r="T92" s="95" t="s">
        <v>400</v>
      </c>
    </row>
    <row r="93" spans="1:20" ht="18" x14ac:dyDescent="0.25">
      <c r="A93" s="72" t="s">
        <v>359</v>
      </c>
      <c r="B93" s="70" t="s">
        <v>140</v>
      </c>
      <c r="C93" s="73">
        <v>70106776413</v>
      </c>
      <c r="D93" s="70" t="s">
        <v>335</v>
      </c>
      <c r="E93" s="80" t="s">
        <v>344</v>
      </c>
      <c r="F93" s="71">
        <v>43492</v>
      </c>
      <c r="G93" s="71">
        <v>43521</v>
      </c>
      <c r="H93" s="74">
        <v>43663</v>
      </c>
      <c r="I93" s="81">
        <v>115041.59</v>
      </c>
      <c r="J93" s="105">
        <v>131722.60999999999</v>
      </c>
      <c r="K93" s="100">
        <v>0</v>
      </c>
      <c r="L93" s="100">
        <v>1150.42</v>
      </c>
      <c r="M93" s="100">
        <v>575.21</v>
      </c>
      <c r="N93" s="100">
        <v>0</v>
      </c>
      <c r="O93" s="75">
        <v>131722.60999999999</v>
      </c>
      <c r="P93" s="47" t="s">
        <v>357</v>
      </c>
      <c r="Q93" s="85" t="s">
        <v>393</v>
      </c>
      <c r="R93" s="71">
        <v>43542</v>
      </c>
      <c r="S93" s="129">
        <v>131722.60999999999</v>
      </c>
      <c r="T93" s="82" t="s">
        <v>383</v>
      </c>
    </row>
    <row r="94" spans="1:20" ht="30.75" customHeight="1" x14ac:dyDescent="0.25">
      <c r="A94" s="72" t="s">
        <v>118</v>
      </c>
      <c r="B94" s="70" t="s">
        <v>140</v>
      </c>
      <c r="C94" s="73">
        <v>70106776413</v>
      </c>
      <c r="D94" s="70" t="s">
        <v>330</v>
      </c>
      <c r="E94" s="80" t="s">
        <v>394</v>
      </c>
      <c r="F94" s="97">
        <v>43452</v>
      </c>
      <c r="G94" s="97">
        <v>43481</v>
      </c>
      <c r="H94" s="74">
        <v>43675</v>
      </c>
      <c r="I94" s="81">
        <v>107687.1</v>
      </c>
      <c r="J94" s="105">
        <v>123301.72</v>
      </c>
      <c r="K94" s="100">
        <v>0</v>
      </c>
      <c r="L94" s="100">
        <v>1076.8699999999999</v>
      </c>
      <c r="M94" s="100">
        <v>538.44000000000005</v>
      </c>
      <c r="N94" s="100">
        <v>0</v>
      </c>
      <c r="O94" s="75">
        <v>123301.72</v>
      </c>
      <c r="P94" s="47" t="s">
        <v>257</v>
      </c>
      <c r="Q94" s="85">
        <v>230</v>
      </c>
      <c r="R94" s="71">
        <v>230</v>
      </c>
      <c r="S94" s="129">
        <v>123301.72</v>
      </c>
      <c r="T94" s="96" t="s">
        <v>401</v>
      </c>
    </row>
    <row r="95" spans="1:20" ht="27" x14ac:dyDescent="0.25">
      <c r="A95" s="72" t="s">
        <v>118</v>
      </c>
      <c r="B95" s="70" t="s">
        <v>140</v>
      </c>
      <c r="C95" s="73">
        <v>70106776413</v>
      </c>
      <c r="D95" s="70" t="s">
        <v>330</v>
      </c>
      <c r="E95" s="80" t="s">
        <v>394</v>
      </c>
      <c r="F95" s="97">
        <v>43452</v>
      </c>
      <c r="G95" s="97">
        <v>43481</v>
      </c>
      <c r="H95" s="74">
        <v>43682</v>
      </c>
      <c r="I95" s="81">
        <v>72056.3</v>
      </c>
      <c r="J95" s="81">
        <v>72056.3</v>
      </c>
      <c r="K95" s="100">
        <v>0</v>
      </c>
      <c r="L95" s="100">
        <v>720.56</v>
      </c>
      <c r="M95" s="100">
        <v>360.28</v>
      </c>
      <c r="N95" s="100">
        <v>0</v>
      </c>
      <c r="O95" s="75">
        <v>72056.3</v>
      </c>
      <c r="P95" s="47" t="s">
        <v>257</v>
      </c>
      <c r="Q95" s="85">
        <v>238</v>
      </c>
      <c r="R95" s="71">
        <v>43634</v>
      </c>
      <c r="S95" s="129">
        <v>72056.3</v>
      </c>
      <c r="T95" s="96" t="s">
        <v>402</v>
      </c>
    </row>
    <row r="96" spans="1:20" ht="33" x14ac:dyDescent="0.25">
      <c r="A96" s="72" t="s">
        <v>288</v>
      </c>
      <c r="B96" s="70" t="s">
        <v>140</v>
      </c>
      <c r="C96" s="73">
        <v>70106776413</v>
      </c>
      <c r="D96" s="70" t="s">
        <v>379</v>
      </c>
      <c r="E96" s="80" t="s">
        <v>395</v>
      </c>
      <c r="F96" s="97">
        <v>43541</v>
      </c>
      <c r="G96" s="97">
        <v>43560</v>
      </c>
      <c r="H96" s="74">
        <v>43689</v>
      </c>
      <c r="I96" s="81">
        <v>122202.95</v>
      </c>
      <c r="J96" s="81">
        <v>139922.39000000001</v>
      </c>
      <c r="K96" s="100">
        <v>0</v>
      </c>
      <c r="L96" s="100">
        <v>1222.02</v>
      </c>
      <c r="M96" s="100">
        <v>611.02</v>
      </c>
      <c r="N96" s="100">
        <v>0</v>
      </c>
      <c r="O96" s="75">
        <v>139922.39000000001</v>
      </c>
      <c r="P96" s="47" t="s">
        <v>258</v>
      </c>
      <c r="Q96" s="85">
        <v>37</v>
      </c>
      <c r="R96" s="71">
        <v>43680</v>
      </c>
      <c r="S96" s="129">
        <v>139922.39000000001</v>
      </c>
      <c r="T96" s="96" t="s">
        <v>403</v>
      </c>
    </row>
    <row r="97" spans="1:20" ht="18" x14ac:dyDescent="0.25">
      <c r="A97" s="72" t="s">
        <v>123</v>
      </c>
      <c r="B97" s="70" t="s">
        <v>140</v>
      </c>
      <c r="C97" s="73">
        <v>70106776413</v>
      </c>
      <c r="D97" s="70" t="s">
        <v>379</v>
      </c>
      <c r="E97" s="80" t="s">
        <v>247</v>
      </c>
      <c r="F97" s="97">
        <v>43540</v>
      </c>
      <c r="G97" s="97">
        <v>43588</v>
      </c>
      <c r="H97" s="74">
        <v>43689</v>
      </c>
      <c r="I97" s="81">
        <v>171643.13</v>
      </c>
      <c r="J97" s="81">
        <v>196531.39</v>
      </c>
      <c r="K97" s="100">
        <v>0</v>
      </c>
      <c r="L97" s="100">
        <v>1716.43</v>
      </c>
      <c r="M97" s="100">
        <v>858.22</v>
      </c>
      <c r="N97" s="100">
        <v>0</v>
      </c>
      <c r="O97" s="75">
        <v>196531.39</v>
      </c>
      <c r="P97" s="47" t="s">
        <v>258</v>
      </c>
      <c r="Q97" s="85">
        <v>27</v>
      </c>
      <c r="R97" s="71">
        <v>43665</v>
      </c>
      <c r="S97" s="129">
        <v>196531.39</v>
      </c>
      <c r="T97" s="96" t="s">
        <v>396</v>
      </c>
    </row>
    <row r="98" spans="1:20" ht="18" x14ac:dyDescent="0.25">
      <c r="A98" s="72" t="s">
        <v>358</v>
      </c>
      <c r="B98" s="70" t="s">
        <v>140</v>
      </c>
      <c r="C98" s="73">
        <v>70106776413</v>
      </c>
      <c r="D98" s="70" t="s">
        <v>335</v>
      </c>
      <c r="E98" s="80" t="s">
        <v>342</v>
      </c>
      <c r="F98" s="97">
        <v>43492</v>
      </c>
      <c r="G98" s="97">
        <v>43522</v>
      </c>
      <c r="H98" s="74">
        <v>43663</v>
      </c>
      <c r="I98" s="81">
        <v>166969.60999999999</v>
      </c>
      <c r="J98" s="81">
        <v>191180.2</v>
      </c>
      <c r="K98" s="100">
        <v>0</v>
      </c>
      <c r="L98" s="100">
        <v>1669.7</v>
      </c>
      <c r="M98" s="100">
        <v>834.85</v>
      </c>
      <c r="N98" s="100">
        <v>0</v>
      </c>
      <c r="O98" s="75">
        <v>191180.2</v>
      </c>
      <c r="P98" s="47" t="s">
        <v>259</v>
      </c>
      <c r="Q98" s="85">
        <v>957</v>
      </c>
      <c r="R98" s="71">
        <v>43654</v>
      </c>
      <c r="S98" s="129">
        <v>191180.2</v>
      </c>
      <c r="T98" s="96" t="s">
        <v>404</v>
      </c>
    </row>
    <row r="99" spans="1:20" ht="16.5" x14ac:dyDescent="0.25">
      <c r="A99" s="72" t="s">
        <v>286</v>
      </c>
      <c r="B99" s="70" t="s">
        <v>140</v>
      </c>
      <c r="C99" s="73">
        <v>70106776413</v>
      </c>
      <c r="D99" s="70" t="s">
        <v>335</v>
      </c>
      <c r="E99" s="79" t="s">
        <v>212</v>
      </c>
      <c r="F99" s="71">
        <v>43455</v>
      </c>
      <c r="G99" s="71">
        <v>43486</v>
      </c>
      <c r="H99" s="74">
        <v>43707</v>
      </c>
      <c r="I99" s="81">
        <v>70495.38</v>
      </c>
      <c r="J99" s="81">
        <v>80717.210000000006</v>
      </c>
      <c r="K99" s="100">
        <v>0</v>
      </c>
      <c r="L99" s="100">
        <v>704.95</v>
      </c>
      <c r="M99" s="100">
        <v>352.48</v>
      </c>
      <c r="N99" s="100">
        <v>0</v>
      </c>
      <c r="O99" s="100">
        <v>80717.210000000006</v>
      </c>
      <c r="P99" s="47" t="s">
        <v>269</v>
      </c>
      <c r="Q99" s="85">
        <v>131</v>
      </c>
      <c r="R99" s="71">
        <v>43696</v>
      </c>
      <c r="S99" s="129">
        <v>80717.210000000006</v>
      </c>
      <c r="T99" s="82" t="s">
        <v>405</v>
      </c>
    </row>
    <row r="100" spans="1:20" ht="27" x14ac:dyDescent="0.25">
      <c r="A100" s="72" t="s">
        <v>139</v>
      </c>
      <c r="B100" s="70" t="s">
        <v>140</v>
      </c>
      <c r="C100" s="73">
        <v>70106776413</v>
      </c>
      <c r="D100" s="70" t="s">
        <v>335</v>
      </c>
      <c r="E100" s="79" t="s">
        <v>247</v>
      </c>
      <c r="F100" s="71">
        <v>43485</v>
      </c>
      <c r="G100" s="71">
        <v>43516</v>
      </c>
      <c r="H100" s="74">
        <v>43780</v>
      </c>
      <c r="I100" s="81">
        <v>307337.88</v>
      </c>
      <c r="J100" s="81">
        <f t="shared" ref="J100:J109" si="2">+I100*1.16</f>
        <v>356511.94079999998</v>
      </c>
      <c r="K100" s="100">
        <v>0</v>
      </c>
      <c r="L100" s="100">
        <v>3073.38</v>
      </c>
      <c r="M100" s="100">
        <v>1536.69</v>
      </c>
      <c r="N100" s="100">
        <v>0</v>
      </c>
      <c r="O100" s="100">
        <v>351901.87</v>
      </c>
      <c r="P100" s="49" t="s">
        <v>274</v>
      </c>
      <c r="Q100" s="85" t="s">
        <v>436</v>
      </c>
      <c r="R100" s="71">
        <v>43742</v>
      </c>
      <c r="S100" s="129">
        <v>351901.87</v>
      </c>
      <c r="T100" s="82" t="s">
        <v>437</v>
      </c>
    </row>
    <row r="101" spans="1:20" ht="40.5" x14ac:dyDescent="0.25">
      <c r="A101" s="72" t="s">
        <v>406</v>
      </c>
      <c r="B101" s="70" t="s">
        <v>140</v>
      </c>
      <c r="C101" s="73">
        <v>70106776413</v>
      </c>
      <c r="D101" s="70" t="s">
        <v>330</v>
      </c>
      <c r="E101" s="79" t="s">
        <v>438</v>
      </c>
      <c r="F101" s="97">
        <v>43441</v>
      </c>
      <c r="G101" s="97">
        <v>43651</v>
      </c>
      <c r="H101" s="74">
        <v>43780</v>
      </c>
      <c r="I101" s="81">
        <v>344827.59</v>
      </c>
      <c r="J101" s="81">
        <f t="shared" si="2"/>
        <v>400000.00439999998</v>
      </c>
      <c r="K101" s="100">
        <v>0</v>
      </c>
      <c r="L101" s="100">
        <v>3448.28</v>
      </c>
      <c r="M101" s="100">
        <v>1724.14</v>
      </c>
      <c r="N101" s="100">
        <v>0</v>
      </c>
      <c r="O101" s="75">
        <v>394827.58</v>
      </c>
      <c r="P101" s="49" t="s">
        <v>353</v>
      </c>
      <c r="Q101" s="85" t="s">
        <v>439</v>
      </c>
      <c r="R101" s="71">
        <v>43460</v>
      </c>
      <c r="S101" s="129">
        <v>394827.58</v>
      </c>
      <c r="T101" s="96" t="s">
        <v>440</v>
      </c>
    </row>
    <row r="102" spans="1:20" ht="33" x14ac:dyDescent="0.25">
      <c r="A102" s="72" t="s">
        <v>407</v>
      </c>
      <c r="B102" s="70" t="s">
        <v>140</v>
      </c>
      <c r="C102" s="73">
        <v>70106776413</v>
      </c>
      <c r="D102" s="102" t="s">
        <v>349</v>
      </c>
      <c r="E102" s="79" t="s">
        <v>343</v>
      </c>
      <c r="F102" s="71">
        <v>43452</v>
      </c>
      <c r="G102" s="71">
        <v>43511</v>
      </c>
      <c r="H102" s="74">
        <v>43780</v>
      </c>
      <c r="I102" s="81">
        <v>431034.48</v>
      </c>
      <c r="J102" s="81">
        <f t="shared" si="2"/>
        <v>499999.99679999996</v>
      </c>
      <c r="K102" s="100">
        <v>0</v>
      </c>
      <c r="L102" s="100">
        <v>4310.34</v>
      </c>
      <c r="M102" s="100">
        <v>2155.17</v>
      </c>
      <c r="N102" s="100">
        <v>0</v>
      </c>
      <c r="O102" s="100">
        <v>493534.49</v>
      </c>
      <c r="P102" s="49" t="s">
        <v>496</v>
      </c>
      <c r="Q102" s="85">
        <v>216</v>
      </c>
      <c r="R102" s="71">
        <v>43742</v>
      </c>
      <c r="S102" s="129">
        <v>493534.49</v>
      </c>
      <c r="T102" s="82" t="s">
        <v>502</v>
      </c>
    </row>
    <row r="103" spans="1:20" ht="27" x14ac:dyDescent="0.25">
      <c r="A103" s="72" t="s">
        <v>408</v>
      </c>
      <c r="B103" s="70" t="s">
        <v>140</v>
      </c>
      <c r="C103" s="73">
        <v>70106776413</v>
      </c>
      <c r="D103" s="102" t="s">
        <v>349</v>
      </c>
      <c r="E103" s="80" t="s">
        <v>471</v>
      </c>
      <c r="F103" s="97">
        <v>43438</v>
      </c>
      <c r="G103" s="97">
        <v>43482</v>
      </c>
      <c r="H103" s="74">
        <v>43780</v>
      </c>
      <c r="I103" s="81">
        <v>174861.54</v>
      </c>
      <c r="J103" s="81">
        <f t="shared" si="2"/>
        <v>202839.38639999999</v>
      </c>
      <c r="K103" s="100">
        <v>0</v>
      </c>
      <c r="L103" s="100">
        <v>1748.62</v>
      </c>
      <c r="M103" s="100">
        <v>874.31</v>
      </c>
      <c r="N103" s="100">
        <v>0</v>
      </c>
      <c r="O103" s="75">
        <v>200216.46</v>
      </c>
      <c r="P103" s="49" t="s">
        <v>496</v>
      </c>
      <c r="Q103" s="85">
        <v>217</v>
      </c>
      <c r="R103" s="71">
        <v>43742</v>
      </c>
      <c r="S103" s="129">
        <v>200216.46</v>
      </c>
      <c r="T103" s="82" t="s">
        <v>469</v>
      </c>
    </row>
    <row r="104" spans="1:20" ht="33" x14ac:dyDescent="0.25">
      <c r="A104" s="72" t="s">
        <v>409</v>
      </c>
      <c r="B104" s="70" t="s">
        <v>140</v>
      </c>
      <c r="C104" s="73">
        <v>70121760388</v>
      </c>
      <c r="D104" s="102" t="s">
        <v>349</v>
      </c>
      <c r="E104" s="80" t="s">
        <v>472</v>
      </c>
      <c r="F104" s="97">
        <v>43747</v>
      </c>
      <c r="G104" s="97">
        <v>43776</v>
      </c>
      <c r="H104" s="74">
        <v>43783</v>
      </c>
      <c r="I104" s="81">
        <v>258620.69</v>
      </c>
      <c r="J104" s="81">
        <f t="shared" si="2"/>
        <v>300000.00039999996</v>
      </c>
      <c r="K104" s="100">
        <v>0</v>
      </c>
      <c r="L104" s="100">
        <v>2586.21</v>
      </c>
      <c r="M104" s="100">
        <v>1293.31</v>
      </c>
      <c r="N104" s="100">
        <v>0</v>
      </c>
      <c r="O104" s="75">
        <v>296120.69</v>
      </c>
      <c r="P104" s="49" t="s">
        <v>497</v>
      </c>
      <c r="Q104" s="85">
        <v>480</v>
      </c>
      <c r="R104" s="71">
        <v>43780</v>
      </c>
      <c r="S104" s="129">
        <v>296120.69</v>
      </c>
      <c r="T104" s="96" t="s">
        <v>470</v>
      </c>
    </row>
    <row r="105" spans="1:20" ht="33" x14ac:dyDescent="0.25">
      <c r="A105" s="72" t="s">
        <v>410</v>
      </c>
      <c r="B105" s="70" t="s">
        <v>140</v>
      </c>
      <c r="C105" s="73">
        <v>70121760388</v>
      </c>
      <c r="D105" s="70" t="s">
        <v>330</v>
      </c>
      <c r="E105" s="80" t="s">
        <v>473</v>
      </c>
      <c r="F105" s="97">
        <v>43740</v>
      </c>
      <c r="G105" s="97">
        <v>43770</v>
      </c>
      <c r="H105" s="49">
        <v>43757</v>
      </c>
      <c r="I105" s="81">
        <v>725586.9</v>
      </c>
      <c r="J105" s="81">
        <f t="shared" si="2"/>
        <v>841680.804</v>
      </c>
      <c r="K105" s="100">
        <v>0</v>
      </c>
      <c r="L105" s="100">
        <v>7265.87</v>
      </c>
      <c r="M105" s="100">
        <v>3632.93</v>
      </c>
      <c r="N105" s="100">
        <v>217976.07</v>
      </c>
      <c r="O105" s="75">
        <v>579089.76</v>
      </c>
      <c r="P105" s="49" t="s">
        <v>350</v>
      </c>
      <c r="Q105" s="85" t="s">
        <v>474</v>
      </c>
      <c r="R105" s="71">
        <v>43792</v>
      </c>
      <c r="S105" s="129">
        <v>579089.76</v>
      </c>
      <c r="T105" s="96" t="s">
        <v>468</v>
      </c>
    </row>
    <row r="106" spans="1:20" ht="33" x14ac:dyDescent="0.25">
      <c r="A106" s="72" t="s">
        <v>411</v>
      </c>
      <c r="B106" s="70" t="s">
        <v>140</v>
      </c>
      <c r="C106" s="73">
        <v>70121760388</v>
      </c>
      <c r="D106" s="70" t="s">
        <v>330</v>
      </c>
      <c r="E106" s="79" t="s">
        <v>475</v>
      </c>
      <c r="F106" s="71">
        <v>43795</v>
      </c>
      <c r="G106" s="71">
        <v>43808</v>
      </c>
      <c r="H106" s="74">
        <v>43815</v>
      </c>
      <c r="I106" s="81">
        <v>103901.58</v>
      </c>
      <c r="J106" s="81">
        <f t="shared" si="2"/>
        <v>120525.83279999999</v>
      </c>
      <c r="K106" s="100">
        <v>0</v>
      </c>
      <c r="L106" s="100">
        <v>1039.02</v>
      </c>
      <c r="M106" s="100">
        <v>519.51</v>
      </c>
      <c r="N106" s="100">
        <v>0</v>
      </c>
      <c r="O106" s="100">
        <v>118967.3</v>
      </c>
      <c r="P106" s="49" t="s">
        <v>497</v>
      </c>
      <c r="Q106" s="85">
        <v>498</v>
      </c>
      <c r="R106" s="71">
        <v>43808</v>
      </c>
      <c r="S106" s="129">
        <v>118967.3</v>
      </c>
      <c r="T106" s="82" t="s">
        <v>441</v>
      </c>
    </row>
    <row r="107" spans="1:20" ht="27" x14ac:dyDescent="0.25">
      <c r="A107" s="72" t="s">
        <v>412</v>
      </c>
      <c r="B107" s="70" t="s">
        <v>140</v>
      </c>
      <c r="C107" s="73">
        <v>70121760388</v>
      </c>
      <c r="D107" s="102" t="s">
        <v>349</v>
      </c>
      <c r="E107" s="80" t="s">
        <v>472</v>
      </c>
      <c r="F107" s="97">
        <v>43761</v>
      </c>
      <c r="G107" s="97">
        <v>43790</v>
      </c>
      <c r="H107" s="74">
        <v>43815</v>
      </c>
      <c r="I107" s="81">
        <v>172413.79</v>
      </c>
      <c r="J107" s="81">
        <f t="shared" si="2"/>
        <v>199999.9964</v>
      </c>
      <c r="K107" s="100">
        <v>0</v>
      </c>
      <c r="L107" s="100">
        <v>1724.14</v>
      </c>
      <c r="M107" s="100">
        <v>862.07</v>
      </c>
      <c r="N107" s="100">
        <v>0</v>
      </c>
      <c r="O107" s="75">
        <v>197413.79</v>
      </c>
      <c r="P107" s="49" t="s">
        <v>498</v>
      </c>
      <c r="Q107" s="85">
        <v>1</v>
      </c>
      <c r="R107" s="71">
        <v>43805</v>
      </c>
      <c r="S107" s="129">
        <v>197413.79</v>
      </c>
      <c r="T107" s="82" t="s">
        <v>442</v>
      </c>
    </row>
    <row r="108" spans="1:20" ht="27" x14ac:dyDescent="0.25">
      <c r="A108" s="72" t="s">
        <v>413</v>
      </c>
      <c r="B108" s="70" t="s">
        <v>140</v>
      </c>
      <c r="C108" s="73">
        <v>70121760388</v>
      </c>
      <c r="D108" s="102" t="s">
        <v>349</v>
      </c>
      <c r="E108" s="79" t="s">
        <v>476</v>
      </c>
      <c r="F108" s="71">
        <v>43796</v>
      </c>
      <c r="G108" s="71">
        <v>43825</v>
      </c>
      <c r="H108" s="101">
        <v>43825</v>
      </c>
      <c r="I108" s="81">
        <v>258620.69</v>
      </c>
      <c r="J108" s="81">
        <f t="shared" si="2"/>
        <v>300000.00039999996</v>
      </c>
      <c r="K108" s="100">
        <v>0</v>
      </c>
      <c r="L108" s="100">
        <v>2586.21</v>
      </c>
      <c r="M108" s="100">
        <v>1293.0999999999999</v>
      </c>
      <c r="N108" s="100">
        <v>0</v>
      </c>
      <c r="O108" s="100">
        <v>296120.69</v>
      </c>
      <c r="P108" s="49" t="s">
        <v>499</v>
      </c>
      <c r="Q108" s="85">
        <v>606</v>
      </c>
      <c r="R108" s="71">
        <v>43815</v>
      </c>
      <c r="S108" s="129">
        <v>296120.69</v>
      </c>
      <c r="T108" s="82" t="s">
        <v>443</v>
      </c>
    </row>
    <row r="109" spans="1:20" ht="18" x14ac:dyDescent="0.25">
      <c r="A109" s="72" t="s">
        <v>414</v>
      </c>
      <c r="B109" s="70" t="s">
        <v>140</v>
      </c>
      <c r="C109" s="73">
        <v>70121760388</v>
      </c>
      <c r="D109" s="70" t="s">
        <v>330</v>
      </c>
      <c r="E109" s="80" t="s">
        <v>483</v>
      </c>
      <c r="F109" s="97">
        <v>43808</v>
      </c>
      <c r="G109" s="97">
        <v>43815</v>
      </c>
      <c r="H109" s="101">
        <v>43825</v>
      </c>
      <c r="I109" s="81">
        <v>172856.2</v>
      </c>
      <c r="J109" s="81">
        <f t="shared" si="2"/>
        <v>200513.19200000001</v>
      </c>
      <c r="K109" s="100">
        <v>0</v>
      </c>
      <c r="L109" s="100">
        <v>1728.56</v>
      </c>
      <c r="M109" s="100">
        <v>864.28</v>
      </c>
      <c r="N109" s="100">
        <v>0</v>
      </c>
      <c r="O109" s="75">
        <v>197920.35</v>
      </c>
      <c r="P109" s="49" t="s">
        <v>272</v>
      </c>
      <c r="Q109" s="85">
        <v>74</v>
      </c>
      <c r="R109" s="71">
        <v>43816</v>
      </c>
      <c r="S109" s="129">
        <v>197920.35</v>
      </c>
      <c r="T109" s="82" t="s">
        <v>444</v>
      </c>
    </row>
    <row r="110" spans="1:20" ht="27" x14ac:dyDescent="0.25">
      <c r="A110" s="72" t="s">
        <v>415</v>
      </c>
      <c r="B110" s="70" t="s">
        <v>140</v>
      </c>
      <c r="C110" s="73">
        <v>70121760388</v>
      </c>
      <c r="D110" s="70" t="s">
        <v>330</v>
      </c>
      <c r="E110" s="79" t="s">
        <v>482</v>
      </c>
      <c r="F110" s="71">
        <v>43810</v>
      </c>
      <c r="G110" s="71">
        <v>43815</v>
      </c>
      <c r="H110" s="101">
        <v>43825</v>
      </c>
      <c r="I110" s="81">
        <v>110344.82</v>
      </c>
      <c r="J110" s="81">
        <v>130000</v>
      </c>
      <c r="K110" s="100">
        <v>0</v>
      </c>
      <c r="L110" s="100">
        <v>1103.45</v>
      </c>
      <c r="M110" s="100">
        <v>551.72</v>
      </c>
      <c r="N110" s="100">
        <v>0</v>
      </c>
      <c r="O110" s="100">
        <v>126344.82</v>
      </c>
      <c r="P110" s="49" t="s">
        <v>272</v>
      </c>
      <c r="Q110" s="85">
        <v>73</v>
      </c>
      <c r="R110" s="71">
        <v>43815</v>
      </c>
      <c r="S110" s="129">
        <v>126344.82</v>
      </c>
      <c r="T110" s="96" t="s">
        <v>503</v>
      </c>
    </row>
    <row r="111" spans="1:20" ht="27" x14ac:dyDescent="0.25">
      <c r="A111" s="72" t="s">
        <v>416</v>
      </c>
      <c r="B111" s="70" t="s">
        <v>140</v>
      </c>
      <c r="C111" s="73">
        <v>70121760388</v>
      </c>
      <c r="D111" s="102" t="s">
        <v>349</v>
      </c>
      <c r="E111" s="79" t="s">
        <v>484</v>
      </c>
      <c r="F111" s="97">
        <v>43791</v>
      </c>
      <c r="G111" s="97">
        <v>43830</v>
      </c>
      <c r="H111" s="101">
        <v>43825</v>
      </c>
      <c r="I111" s="81">
        <v>189655.17</v>
      </c>
      <c r="J111" s="81">
        <f t="shared" ref="J111:J122" si="3">+I111*1.16</f>
        <v>219999.99720000001</v>
      </c>
      <c r="K111" s="100">
        <v>0</v>
      </c>
      <c r="L111" s="100">
        <v>1896.55</v>
      </c>
      <c r="M111" s="100">
        <v>948.28</v>
      </c>
      <c r="N111" s="100">
        <v>0</v>
      </c>
      <c r="O111" s="75">
        <v>217155.17</v>
      </c>
      <c r="P111" s="49" t="s">
        <v>271</v>
      </c>
      <c r="Q111" s="85">
        <v>363</v>
      </c>
      <c r="R111" s="71">
        <v>43816</v>
      </c>
      <c r="S111" s="129">
        <v>217155.17</v>
      </c>
      <c r="T111" s="82" t="s">
        <v>445</v>
      </c>
    </row>
    <row r="112" spans="1:20" ht="18" x14ac:dyDescent="0.25">
      <c r="A112" s="72" t="s">
        <v>417</v>
      </c>
      <c r="B112" s="70" t="s">
        <v>140</v>
      </c>
      <c r="C112" s="73">
        <v>70121760388</v>
      </c>
      <c r="D112" s="70" t="s">
        <v>330</v>
      </c>
      <c r="E112" s="80" t="s">
        <v>478</v>
      </c>
      <c r="F112" s="71">
        <v>43810</v>
      </c>
      <c r="G112" s="71">
        <v>43830</v>
      </c>
      <c r="H112" s="101">
        <v>43825</v>
      </c>
      <c r="I112" s="81">
        <v>258620.69</v>
      </c>
      <c r="J112" s="81">
        <f t="shared" si="3"/>
        <v>300000.00039999996</v>
      </c>
      <c r="K112" s="100">
        <v>0</v>
      </c>
      <c r="L112" s="100">
        <v>2586.21</v>
      </c>
      <c r="M112" s="100">
        <v>1293.0999999999999</v>
      </c>
      <c r="N112" s="100">
        <v>0</v>
      </c>
      <c r="O112" s="100">
        <v>296120.69</v>
      </c>
      <c r="P112" s="49" t="s">
        <v>261</v>
      </c>
      <c r="Q112" s="85">
        <v>177</v>
      </c>
      <c r="R112" s="71">
        <v>43817</v>
      </c>
      <c r="S112" s="129">
        <v>296120.69</v>
      </c>
      <c r="T112" s="82" t="s">
        <v>446</v>
      </c>
    </row>
    <row r="113" spans="1:20" ht="33" x14ac:dyDescent="0.25">
      <c r="A113" s="72" t="s">
        <v>418</v>
      </c>
      <c r="B113" s="70" t="s">
        <v>140</v>
      </c>
      <c r="C113" s="73">
        <v>70121760388</v>
      </c>
      <c r="D113" s="70" t="s">
        <v>330</v>
      </c>
      <c r="E113" s="80" t="s">
        <v>478</v>
      </c>
      <c r="F113" s="71">
        <v>43810</v>
      </c>
      <c r="G113" s="71">
        <v>43830</v>
      </c>
      <c r="H113" s="101">
        <v>43825</v>
      </c>
      <c r="I113" s="81">
        <v>174568.95999999999</v>
      </c>
      <c r="J113" s="81">
        <f t="shared" si="3"/>
        <v>202499.99359999999</v>
      </c>
      <c r="K113" s="100">
        <v>0</v>
      </c>
      <c r="L113" s="100">
        <v>1745.69</v>
      </c>
      <c r="M113" s="100">
        <v>872.84</v>
      </c>
      <c r="N113" s="100">
        <v>0</v>
      </c>
      <c r="O113" s="75">
        <v>199881.48</v>
      </c>
      <c r="P113" s="49" t="s">
        <v>261</v>
      </c>
      <c r="Q113" s="85">
        <v>178</v>
      </c>
      <c r="R113" s="71">
        <v>43817</v>
      </c>
      <c r="S113" s="129">
        <v>199881.48</v>
      </c>
      <c r="T113" s="82" t="s">
        <v>447</v>
      </c>
    </row>
    <row r="114" spans="1:20" ht="18" x14ac:dyDescent="0.25">
      <c r="A114" s="72" t="s">
        <v>419</v>
      </c>
      <c r="B114" s="70" t="s">
        <v>140</v>
      </c>
      <c r="C114" s="73">
        <v>70121760388</v>
      </c>
      <c r="D114" s="70" t="s">
        <v>330</v>
      </c>
      <c r="E114" s="80" t="s">
        <v>485</v>
      </c>
      <c r="F114" s="71">
        <v>43810</v>
      </c>
      <c r="G114" s="71">
        <v>43830</v>
      </c>
      <c r="H114" s="101">
        <v>43825</v>
      </c>
      <c r="I114" s="81">
        <v>144396.54999999999</v>
      </c>
      <c r="J114" s="81">
        <f t="shared" si="3"/>
        <v>167499.99799999996</v>
      </c>
      <c r="K114" s="100">
        <v>0</v>
      </c>
      <c r="L114" s="100">
        <v>1443.97</v>
      </c>
      <c r="M114" s="100">
        <v>721.98</v>
      </c>
      <c r="N114" s="100">
        <v>0</v>
      </c>
      <c r="O114" s="100">
        <v>165334.04999999999</v>
      </c>
      <c r="P114" s="49" t="s">
        <v>261</v>
      </c>
      <c r="Q114" s="85">
        <v>179</v>
      </c>
      <c r="R114" s="71">
        <v>43817</v>
      </c>
      <c r="S114" s="129">
        <v>165334.04999999999</v>
      </c>
      <c r="T114" s="82" t="s">
        <v>448</v>
      </c>
    </row>
    <row r="115" spans="1:20" ht="18" x14ac:dyDescent="0.25">
      <c r="A115" s="72" t="s">
        <v>420</v>
      </c>
      <c r="B115" s="70" t="s">
        <v>140</v>
      </c>
      <c r="C115" s="73">
        <v>70121760388</v>
      </c>
      <c r="D115" s="70" t="s">
        <v>330</v>
      </c>
      <c r="E115" s="80" t="s">
        <v>485</v>
      </c>
      <c r="F115" s="97">
        <v>43791</v>
      </c>
      <c r="G115" s="97">
        <v>43817</v>
      </c>
      <c r="H115" s="101">
        <v>43825</v>
      </c>
      <c r="I115" s="81">
        <v>139655.17000000001</v>
      </c>
      <c r="J115" s="81">
        <f t="shared" si="3"/>
        <v>161999.99720000001</v>
      </c>
      <c r="K115" s="100">
        <v>0</v>
      </c>
      <c r="L115" s="100">
        <v>1396.55</v>
      </c>
      <c r="M115" s="100">
        <v>698.28</v>
      </c>
      <c r="N115" s="100">
        <v>0</v>
      </c>
      <c r="O115" s="75">
        <v>159905.17000000001</v>
      </c>
      <c r="P115" s="49" t="s">
        <v>261</v>
      </c>
      <c r="Q115" s="85">
        <v>180</v>
      </c>
      <c r="R115" s="71">
        <v>43817</v>
      </c>
      <c r="S115" s="129">
        <v>159905.17000000001</v>
      </c>
      <c r="T115" s="82" t="s">
        <v>449</v>
      </c>
    </row>
    <row r="116" spans="1:20" ht="33" x14ac:dyDescent="0.25">
      <c r="A116" s="72" t="s">
        <v>421</v>
      </c>
      <c r="B116" s="70" t="s">
        <v>140</v>
      </c>
      <c r="C116" s="73">
        <v>70121760388</v>
      </c>
      <c r="D116" s="102" t="s">
        <v>349</v>
      </c>
      <c r="E116" s="79" t="s">
        <v>486</v>
      </c>
      <c r="F116" s="71">
        <v>43801</v>
      </c>
      <c r="G116" s="71">
        <v>43830</v>
      </c>
      <c r="H116" s="101">
        <v>43825</v>
      </c>
      <c r="I116" s="81">
        <v>86206.9</v>
      </c>
      <c r="J116" s="81">
        <f t="shared" si="3"/>
        <v>100000.00399999999</v>
      </c>
      <c r="K116" s="100">
        <v>0</v>
      </c>
      <c r="L116" s="100">
        <v>862.07</v>
      </c>
      <c r="M116" s="100">
        <v>431.03</v>
      </c>
      <c r="N116" s="100">
        <v>0</v>
      </c>
      <c r="O116" s="100">
        <v>98706.9</v>
      </c>
      <c r="P116" s="49" t="s">
        <v>351</v>
      </c>
      <c r="Q116" s="85">
        <v>1862</v>
      </c>
      <c r="R116" s="71">
        <v>43816</v>
      </c>
      <c r="S116" s="129">
        <v>98706.9</v>
      </c>
      <c r="T116" s="82" t="s">
        <v>450</v>
      </c>
    </row>
    <row r="117" spans="1:20" ht="33" x14ac:dyDescent="0.25">
      <c r="A117" s="72" t="s">
        <v>422</v>
      </c>
      <c r="B117" s="70" t="s">
        <v>140</v>
      </c>
      <c r="C117" s="73">
        <v>70121760388</v>
      </c>
      <c r="D117" s="102" t="s">
        <v>349</v>
      </c>
      <c r="E117" s="79" t="s">
        <v>487</v>
      </c>
      <c r="F117" s="71">
        <v>43801</v>
      </c>
      <c r="G117" s="71">
        <v>43830</v>
      </c>
      <c r="H117" s="101">
        <v>43825</v>
      </c>
      <c r="I117" s="81">
        <v>87738.43</v>
      </c>
      <c r="J117" s="81">
        <f t="shared" si="3"/>
        <v>101776.57879999999</v>
      </c>
      <c r="K117" s="100">
        <v>0</v>
      </c>
      <c r="L117" s="100">
        <v>877.38</v>
      </c>
      <c r="M117" s="100">
        <v>438.69</v>
      </c>
      <c r="N117" s="100">
        <v>0</v>
      </c>
      <c r="O117" s="75">
        <v>100460.51</v>
      </c>
      <c r="P117" s="49" t="s">
        <v>350</v>
      </c>
      <c r="Q117" s="85">
        <v>1863</v>
      </c>
      <c r="R117" s="71">
        <v>43816</v>
      </c>
      <c r="S117" s="129">
        <v>100460.51</v>
      </c>
      <c r="T117" s="82" t="s">
        <v>451</v>
      </c>
    </row>
    <row r="118" spans="1:20" ht="18" x14ac:dyDescent="0.25">
      <c r="A118" s="72" t="s">
        <v>424</v>
      </c>
      <c r="B118" s="70" t="s">
        <v>140</v>
      </c>
      <c r="C118" s="73">
        <v>70121760388</v>
      </c>
      <c r="D118" s="70" t="s">
        <v>330</v>
      </c>
      <c r="E118" s="80" t="s">
        <v>488</v>
      </c>
      <c r="F118" s="97">
        <v>43804</v>
      </c>
      <c r="G118" s="97">
        <v>43848</v>
      </c>
      <c r="H118" s="101">
        <v>43825</v>
      </c>
      <c r="I118" s="81">
        <v>310338</v>
      </c>
      <c r="J118" s="81">
        <f t="shared" si="3"/>
        <v>359992.07999999996</v>
      </c>
      <c r="K118" s="100">
        <v>0</v>
      </c>
      <c r="L118" s="100">
        <v>3103.38</v>
      </c>
      <c r="M118" s="100">
        <v>1551.69</v>
      </c>
      <c r="N118" s="100">
        <v>0</v>
      </c>
      <c r="O118" s="75">
        <v>355337.01</v>
      </c>
      <c r="P118" s="49" t="s">
        <v>500</v>
      </c>
      <c r="Q118" s="85">
        <v>39</v>
      </c>
      <c r="R118" s="71">
        <v>43818</v>
      </c>
      <c r="S118" s="129">
        <v>355337.01</v>
      </c>
      <c r="T118" s="82" t="s">
        <v>453</v>
      </c>
    </row>
    <row r="119" spans="1:20" ht="18" x14ac:dyDescent="0.25">
      <c r="A119" s="72" t="s">
        <v>425</v>
      </c>
      <c r="B119" s="70" t="s">
        <v>140</v>
      </c>
      <c r="C119" s="73">
        <v>70121760388</v>
      </c>
      <c r="D119" s="70" t="s">
        <v>330</v>
      </c>
      <c r="E119" s="80" t="s">
        <v>478</v>
      </c>
      <c r="F119" s="71">
        <v>43804</v>
      </c>
      <c r="G119" s="71">
        <v>43817</v>
      </c>
      <c r="H119" s="101">
        <v>43825</v>
      </c>
      <c r="I119" s="81">
        <v>175723.36</v>
      </c>
      <c r="J119" s="81">
        <f t="shared" si="3"/>
        <v>203839.09759999998</v>
      </c>
      <c r="K119" s="100">
        <v>0</v>
      </c>
      <c r="L119" s="100">
        <v>1757.23</v>
      </c>
      <c r="M119" s="100">
        <v>878.62</v>
      </c>
      <c r="N119" s="100">
        <v>0</v>
      </c>
      <c r="O119" s="100">
        <v>201203.25</v>
      </c>
      <c r="P119" s="49" t="s">
        <v>500</v>
      </c>
      <c r="Q119" s="85">
        <v>41</v>
      </c>
      <c r="R119" s="71">
        <v>43818</v>
      </c>
      <c r="S119" s="129">
        <v>201203.25</v>
      </c>
      <c r="T119" s="82" t="s">
        <v>454</v>
      </c>
    </row>
    <row r="120" spans="1:20" ht="33" x14ac:dyDescent="0.25">
      <c r="A120" s="72" t="s">
        <v>426</v>
      </c>
      <c r="B120" s="70" t="s">
        <v>140</v>
      </c>
      <c r="C120" s="73">
        <v>70121760388</v>
      </c>
      <c r="D120" s="70" t="s">
        <v>330</v>
      </c>
      <c r="E120" s="80" t="s">
        <v>478</v>
      </c>
      <c r="F120" s="71">
        <v>43804</v>
      </c>
      <c r="G120" s="71">
        <v>43817</v>
      </c>
      <c r="H120" s="101">
        <v>43825</v>
      </c>
      <c r="I120" s="81">
        <v>146264</v>
      </c>
      <c r="J120" s="81">
        <f t="shared" si="3"/>
        <v>169666.24</v>
      </c>
      <c r="K120" s="100">
        <v>0</v>
      </c>
      <c r="L120" s="100">
        <v>1462.64</v>
      </c>
      <c r="M120" s="100">
        <v>731.32</v>
      </c>
      <c r="N120" s="100">
        <v>0</v>
      </c>
      <c r="O120" s="75">
        <v>167472.28</v>
      </c>
      <c r="P120" s="49" t="s">
        <v>500</v>
      </c>
      <c r="Q120" s="85">
        <v>42</v>
      </c>
      <c r="R120" s="71">
        <v>43818</v>
      </c>
      <c r="S120" s="129">
        <v>167472.28</v>
      </c>
      <c r="T120" s="82" t="s">
        <v>455</v>
      </c>
    </row>
    <row r="121" spans="1:20" ht="33" x14ac:dyDescent="0.25">
      <c r="A121" s="72" t="s">
        <v>427</v>
      </c>
      <c r="B121" s="70" t="s">
        <v>140</v>
      </c>
      <c r="C121" s="73">
        <v>70121760388</v>
      </c>
      <c r="D121" s="70" t="s">
        <v>330</v>
      </c>
      <c r="E121" s="80" t="s">
        <v>478</v>
      </c>
      <c r="F121" s="71">
        <v>43804</v>
      </c>
      <c r="G121" s="71">
        <v>43817</v>
      </c>
      <c r="H121" s="101">
        <v>43825</v>
      </c>
      <c r="I121" s="81">
        <v>158304.51999999999</v>
      </c>
      <c r="J121" s="81">
        <f t="shared" si="3"/>
        <v>183633.24319999997</v>
      </c>
      <c r="K121" s="100">
        <v>0</v>
      </c>
      <c r="L121" s="100">
        <v>1583.05</v>
      </c>
      <c r="M121" s="100">
        <v>791.52</v>
      </c>
      <c r="N121" s="100">
        <v>0</v>
      </c>
      <c r="O121" s="100">
        <v>181258.67</v>
      </c>
      <c r="P121" s="49" t="s">
        <v>500</v>
      </c>
      <c r="Q121" s="85">
        <v>44</v>
      </c>
      <c r="R121" s="71">
        <v>43818</v>
      </c>
      <c r="S121" s="129">
        <v>181258.67</v>
      </c>
      <c r="T121" s="82" t="s">
        <v>456</v>
      </c>
    </row>
    <row r="122" spans="1:20" ht="27" x14ac:dyDescent="0.25">
      <c r="A122" s="47" t="s">
        <v>428</v>
      </c>
      <c r="B122" s="103" t="s">
        <v>140</v>
      </c>
      <c r="C122" s="48">
        <v>70121760388</v>
      </c>
      <c r="D122" s="108" t="s">
        <v>349</v>
      </c>
      <c r="E122" s="104" t="s">
        <v>495</v>
      </c>
      <c r="F122" s="97">
        <v>43804</v>
      </c>
      <c r="G122" s="97">
        <v>43830</v>
      </c>
      <c r="H122" s="101">
        <v>43825</v>
      </c>
      <c r="I122" s="105">
        <v>318965.52</v>
      </c>
      <c r="J122" s="105">
        <f t="shared" si="3"/>
        <v>370000.00319999998</v>
      </c>
      <c r="K122" s="106">
        <v>0</v>
      </c>
      <c r="L122" s="106">
        <v>3189.65</v>
      </c>
      <c r="M122" s="106">
        <v>1594.83</v>
      </c>
      <c r="N122" s="106">
        <v>0</v>
      </c>
      <c r="O122" s="50">
        <v>365215.52</v>
      </c>
      <c r="P122" s="49" t="s">
        <v>271</v>
      </c>
      <c r="Q122" s="107">
        <v>365</v>
      </c>
      <c r="R122" s="97">
        <v>43816</v>
      </c>
      <c r="S122" s="128">
        <v>362215.52</v>
      </c>
      <c r="T122" s="96" t="s">
        <v>457</v>
      </c>
    </row>
    <row r="123" spans="1:20" ht="40.5" x14ac:dyDescent="0.25">
      <c r="A123" s="72" t="s">
        <v>429</v>
      </c>
      <c r="B123" s="70" t="s">
        <v>140</v>
      </c>
      <c r="C123" s="73">
        <v>70121760388</v>
      </c>
      <c r="D123" s="102" t="s">
        <v>349</v>
      </c>
      <c r="E123" s="79" t="s">
        <v>477</v>
      </c>
      <c r="F123" s="71">
        <v>43784</v>
      </c>
      <c r="G123" s="71">
        <v>43830</v>
      </c>
      <c r="H123" s="49">
        <v>43825</v>
      </c>
      <c r="I123" s="81">
        <v>202887.93</v>
      </c>
      <c r="J123" s="81">
        <f t="shared" ref="J123:J131" si="4">+I123*1.16</f>
        <v>235349.99879999997</v>
      </c>
      <c r="K123" s="100">
        <v>0</v>
      </c>
      <c r="L123" s="100">
        <v>2028.88</v>
      </c>
      <c r="M123" s="100">
        <v>1014.44</v>
      </c>
      <c r="N123" s="100">
        <v>0</v>
      </c>
      <c r="O123" s="100">
        <v>232306.68</v>
      </c>
      <c r="P123" s="49" t="s">
        <v>271</v>
      </c>
      <c r="Q123" s="85">
        <v>362</v>
      </c>
      <c r="R123" s="71">
        <v>43816</v>
      </c>
      <c r="S123" s="129">
        <v>232306.68</v>
      </c>
      <c r="T123" s="82" t="s">
        <v>458</v>
      </c>
    </row>
    <row r="124" spans="1:20" ht="27" x14ac:dyDescent="0.25">
      <c r="A124" s="72" t="s">
        <v>430</v>
      </c>
      <c r="B124" s="70" t="s">
        <v>140</v>
      </c>
      <c r="C124" s="73">
        <v>70121760388</v>
      </c>
      <c r="D124" s="102" t="s">
        <v>349</v>
      </c>
      <c r="E124" s="80" t="s">
        <v>478</v>
      </c>
      <c r="F124" s="71">
        <v>43784</v>
      </c>
      <c r="G124" s="71">
        <v>43830</v>
      </c>
      <c r="H124" s="49">
        <v>43825</v>
      </c>
      <c r="I124" s="81">
        <v>162068.96599999999</v>
      </c>
      <c r="J124" s="81">
        <f t="shared" si="4"/>
        <v>188000.00055999996</v>
      </c>
      <c r="K124" s="100">
        <v>0</v>
      </c>
      <c r="L124" s="100">
        <v>1620.69</v>
      </c>
      <c r="M124" s="100">
        <v>810.34</v>
      </c>
      <c r="N124" s="100">
        <v>0</v>
      </c>
      <c r="O124" s="75">
        <v>185568.97</v>
      </c>
      <c r="P124" s="49" t="s">
        <v>271</v>
      </c>
      <c r="Q124" s="85">
        <v>361</v>
      </c>
      <c r="R124" s="71">
        <v>43816</v>
      </c>
      <c r="S124" s="129">
        <v>185568.97</v>
      </c>
      <c r="T124" s="82" t="s">
        <v>459</v>
      </c>
    </row>
    <row r="125" spans="1:20" ht="27" x14ac:dyDescent="0.25">
      <c r="A125" s="72" t="s">
        <v>431</v>
      </c>
      <c r="B125" s="70" t="s">
        <v>140</v>
      </c>
      <c r="C125" s="73">
        <v>70121760388</v>
      </c>
      <c r="D125" s="102" t="s">
        <v>349</v>
      </c>
      <c r="E125" s="79" t="s">
        <v>479</v>
      </c>
      <c r="F125" s="71">
        <v>43784</v>
      </c>
      <c r="G125" s="71">
        <v>43830</v>
      </c>
      <c r="H125" s="49">
        <v>43825</v>
      </c>
      <c r="I125" s="81">
        <v>185344.83</v>
      </c>
      <c r="J125" s="81">
        <f t="shared" si="4"/>
        <v>215000.00279999996</v>
      </c>
      <c r="K125" s="100">
        <v>0</v>
      </c>
      <c r="L125" s="100">
        <v>1853.45</v>
      </c>
      <c r="M125" s="100">
        <v>926.72</v>
      </c>
      <c r="N125" s="100">
        <v>0</v>
      </c>
      <c r="O125" s="100">
        <v>212219.83</v>
      </c>
      <c r="P125" s="49" t="s">
        <v>271</v>
      </c>
      <c r="Q125" s="85">
        <v>360</v>
      </c>
      <c r="R125" s="71">
        <v>43816</v>
      </c>
      <c r="S125" s="129">
        <v>212219.83</v>
      </c>
      <c r="T125" s="82" t="s">
        <v>460</v>
      </c>
    </row>
    <row r="126" spans="1:20" ht="27" x14ac:dyDescent="0.25">
      <c r="A126" s="72" t="s">
        <v>432</v>
      </c>
      <c r="B126" s="70" t="s">
        <v>140</v>
      </c>
      <c r="C126" s="73">
        <v>70121760388</v>
      </c>
      <c r="D126" s="102" t="s">
        <v>349</v>
      </c>
      <c r="E126" s="80" t="s">
        <v>478</v>
      </c>
      <c r="F126" s="97">
        <v>43791</v>
      </c>
      <c r="G126" s="97">
        <v>43830</v>
      </c>
      <c r="H126" s="49">
        <v>43825</v>
      </c>
      <c r="I126" s="81">
        <v>176724.14</v>
      </c>
      <c r="J126" s="81">
        <f t="shared" si="4"/>
        <v>205000.0024</v>
      </c>
      <c r="K126" s="100">
        <v>0</v>
      </c>
      <c r="L126" s="100">
        <v>1767.24</v>
      </c>
      <c r="M126" s="100">
        <v>883.62</v>
      </c>
      <c r="N126" s="100">
        <v>0</v>
      </c>
      <c r="O126" s="75">
        <v>202349.14</v>
      </c>
      <c r="P126" s="49" t="s">
        <v>271</v>
      </c>
      <c r="Q126" s="85">
        <v>356</v>
      </c>
      <c r="R126" s="71">
        <v>43815</v>
      </c>
      <c r="S126" s="129">
        <v>202349.14</v>
      </c>
      <c r="T126" s="82" t="s">
        <v>461</v>
      </c>
    </row>
    <row r="127" spans="1:20" ht="27" x14ac:dyDescent="0.25">
      <c r="A127" s="72" t="s">
        <v>433</v>
      </c>
      <c r="B127" s="70" t="s">
        <v>140</v>
      </c>
      <c r="C127" s="73">
        <v>70121760388</v>
      </c>
      <c r="D127" s="102" t="s">
        <v>349</v>
      </c>
      <c r="E127" s="79" t="s">
        <v>480</v>
      </c>
      <c r="F127" s="71">
        <v>43784</v>
      </c>
      <c r="G127" s="71">
        <v>43830</v>
      </c>
      <c r="H127" s="49">
        <v>43825</v>
      </c>
      <c r="I127" s="81">
        <v>170172.41</v>
      </c>
      <c r="J127" s="81">
        <f t="shared" si="4"/>
        <v>197399.99559999999</v>
      </c>
      <c r="K127" s="100">
        <v>0</v>
      </c>
      <c r="L127" s="100">
        <v>1701.72</v>
      </c>
      <c r="M127" s="100">
        <v>850.86</v>
      </c>
      <c r="N127" s="100">
        <v>0</v>
      </c>
      <c r="O127" s="100">
        <v>194847.42</v>
      </c>
      <c r="P127" s="49" t="s">
        <v>271</v>
      </c>
      <c r="Q127" s="85">
        <v>358</v>
      </c>
      <c r="R127" s="71">
        <v>43816</v>
      </c>
      <c r="S127" s="129">
        <v>194847.42</v>
      </c>
      <c r="T127" s="82" t="s">
        <v>462</v>
      </c>
    </row>
    <row r="128" spans="1:20" ht="27" x14ac:dyDescent="0.25">
      <c r="A128" s="72" t="s">
        <v>434</v>
      </c>
      <c r="B128" s="70" t="s">
        <v>140</v>
      </c>
      <c r="C128" s="73">
        <v>70121760388</v>
      </c>
      <c r="D128" s="102" t="s">
        <v>349</v>
      </c>
      <c r="E128" s="80" t="s">
        <v>481</v>
      </c>
      <c r="F128" s="71">
        <v>43784</v>
      </c>
      <c r="G128" s="71">
        <v>43830</v>
      </c>
      <c r="H128" s="49">
        <v>43825</v>
      </c>
      <c r="I128" s="81">
        <v>163793.1</v>
      </c>
      <c r="J128" s="81">
        <f t="shared" si="4"/>
        <v>189999.99599999998</v>
      </c>
      <c r="K128" s="100">
        <v>0</v>
      </c>
      <c r="L128" s="100">
        <v>1637.93</v>
      </c>
      <c r="M128" s="100">
        <v>818.97</v>
      </c>
      <c r="N128" s="100">
        <v>0</v>
      </c>
      <c r="O128" s="75">
        <v>187543.1</v>
      </c>
      <c r="P128" s="49" t="s">
        <v>271</v>
      </c>
      <c r="Q128" s="85">
        <v>357</v>
      </c>
      <c r="R128" s="71">
        <v>43816</v>
      </c>
      <c r="S128" s="129">
        <v>187543.1</v>
      </c>
      <c r="T128" s="82" t="s">
        <v>463</v>
      </c>
    </row>
    <row r="129" spans="1:20" ht="16.5" x14ac:dyDescent="0.25">
      <c r="A129" s="47" t="s">
        <v>411</v>
      </c>
      <c r="B129" s="103" t="s">
        <v>140</v>
      </c>
      <c r="C129" s="48">
        <v>70121760388</v>
      </c>
      <c r="D129" s="103" t="s">
        <v>335</v>
      </c>
      <c r="E129" s="104" t="s">
        <v>475</v>
      </c>
      <c r="F129" s="97">
        <v>43796</v>
      </c>
      <c r="G129" s="97">
        <v>43830</v>
      </c>
      <c r="H129" s="101">
        <v>43829</v>
      </c>
      <c r="I129" s="105">
        <v>137236.88</v>
      </c>
      <c r="J129" s="105">
        <f t="shared" si="4"/>
        <v>159194.78080000001</v>
      </c>
      <c r="K129" s="106">
        <v>0</v>
      </c>
      <c r="L129" s="106">
        <v>1362.37</v>
      </c>
      <c r="M129" s="106">
        <v>686.18</v>
      </c>
      <c r="N129" s="106">
        <v>0</v>
      </c>
      <c r="O129" s="50">
        <v>157136.23000000001</v>
      </c>
      <c r="P129" s="49" t="s">
        <v>497</v>
      </c>
      <c r="Q129" s="107">
        <v>518</v>
      </c>
      <c r="R129" s="97">
        <v>43816</v>
      </c>
      <c r="S129" s="128">
        <v>157136.23000000001</v>
      </c>
      <c r="T129" s="96" t="s">
        <v>465</v>
      </c>
    </row>
    <row r="130" spans="1:20" ht="27" x14ac:dyDescent="0.25">
      <c r="A130" s="72" t="s">
        <v>410</v>
      </c>
      <c r="B130" s="70" t="s">
        <v>140</v>
      </c>
      <c r="C130" s="73">
        <v>70121760388</v>
      </c>
      <c r="D130" s="70" t="s">
        <v>335</v>
      </c>
      <c r="E130" s="80" t="s">
        <v>473</v>
      </c>
      <c r="F130" s="71">
        <v>43771</v>
      </c>
      <c r="G130" s="71">
        <v>43800</v>
      </c>
      <c r="H130" s="49">
        <v>43829</v>
      </c>
      <c r="I130" s="81">
        <v>287491.68</v>
      </c>
      <c r="J130" s="81">
        <f t="shared" si="4"/>
        <v>333490.34879999998</v>
      </c>
      <c r="K130" s="100">
        <v>0</v>
      </c>
      <c r="L130" s="100">
        <v>2874.92</v>
      </c>
      <c r="M130" s="100">
        <v>1437.46</v>
      </c>
      <c r="N130" s="100">
        <v>86247.5</v>
      </c>
      <c r="O130" s="100">
        <v>229130.87</v>
      </c>
      <c r="P130" s="49" t="s">
        <v>350</v>
      </c>
      <c r="Q130" s="85" t="s">
        <v>490</v>
      </c>
      <c r="R130" s="71">
        <v>43802</v>
      </c>
      <c r="S130" s="129">
        <v>229130.87</v>
      </c>
      <c r="T130" s="82" t="s">
        <v>466</v>
      </c>
    </row>
    <row r="131" spans="1:20" ht="27" x14ac:dyDescent="0.25">
      <c r="A131" s="72" t="s">
        <v>410</v>
      </c>
      <c r="B131" s="70" t="s">
        <v>140</v>
      </c>
      <c r="C131" s="73">
        <v>70121760388</v>
      </c>
      <c r="D131" s="102" t="s">
        <v>489</v>
      </c>
      <c r="E131" s="80" t="s">
        <v>473</v>
      </c>
      <c r="F131" s="97">
        <v>43801</v>
      </c>
      <c r="G131" s="97">
        <v>43830</v>
      </c>
      <c r="H131" s="49">
        <v>43829</v>
      </c>
      <c r="I131" s="81">
        <v>142794.39000000001</v>
      </c>
      <c r="J131" s="81">
        <f t="shared" si="4"/>
        <v>165641.49240000002</v>
      </c>
      <c r="K131" s="100">
        <v>0</v>
      </c>
      <c r="L131" s="100">
        <v>1427.94</v>
      </c>
      <c r="M131" s="100">
        <v>713.97</v>
      </c>
      <c r="N131" s="100">
        <v>42838.32</v>
      </c>
      <c r="O131" s="75">
        <v>113807.13</v>
      </c>
      <c r="P131" s="49" t="s">
        <v>350</v>
      </c>
      <c r="Q131" s="85" t="s">
        <v>491</v>
      </c>
      <c r="R131" s="71">
        <v>43802</v>
      </c>
      <c r="S131" s="129">
        <v>113807.13</v>
      </c>
      <c r="T131" s="82" t="s">
        <v>467</v>
      </c>
    </row>
  </sheetData>
  <protectedRanges>
    <protectedRange sqref="M4" name="Rango4_1_1"/>
    <protectedRange sqref="L4" name="Rango4_1_2_1_1_1"/>
    <protectedRange sqref="K4" name="Rango4_1_1_1"/>
  </protectedRanges>
  <mergeCells count="19">
    <mergeCell ref="Q3:T3"/>
    <mergeCell ref="K2:N2"/>
    <mergeCell ref="O2:O4"/>
    <mergeCell ref="B2:B4"/>
    <mergeCell ref="A1:T1"/>
    <mergeCell ref="A2:A4"/>
    <mergeCell ref="C2:C4"/>
    <mergeCell ref="D2:D4"/>
    <mergeCell ref="E2:E4"/>
    <mergeCell ref="F3:F4"/>
    <mergeCell ref="G3:G4"/>
    <mergeCell ref="H2:H4"/>
    <mergeCell ref="I2:I4"/>
    <mergeCell ref="J2:J4"/>
    <mergeCell ref="P2:P4"/>
    <mergeCell ref="F2:G2"/>
    <mergeCell ref="K3:M3"/>
    <mergeCell ref="N3:N4"/>
    <mergeCell ref="Q2:T2"/>
  </mergeCells>
  <phoneticPr fontId="15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0"/>
  <sheetViews>
    <sheetView topLeftCell="A46" zoomScale="98" zoomScaleNormal="98" workbookViewId="0">
      <selection activeCell="D10" sqref="D10"/>
    </sheetView>
  </sheetViews>
  <sheetFormatPr baseColWidth="10" defaultRowHeight="13.5" x14ac:dyDescent="0.25"/>
  <cols>
    <col min="1" max="1" width="19.7109375" style="38" customWidth="1"/>
    <col min="2" max="2" width="19.7109375" style="43" customWidth="1"/>
    <col min="3" max="3" width="23.28515625" style="38" bestFit="1" customWidth="1"/>
    <col min="4" max="4" width="33.5703125" style="38" customWidth="1"/>
    <col min="5" max="5" width="11.42578125" style="40"/>
    <col min="6" max="6" width="14.85546875" style="41" customWidth="1"/>
    <col min="7" max="7" width="28.7109375" style="38" customWidth="1"/>
    <col min="8" max="8" width="33.28515625" style="38" customWidth="1"/>
    <col min="9" max="9" width="14.42578125" style="40" customWidth="1"/>
    <col min="10" max="10" width="12.85546875" style="41" customWidth="1"/>
    <col min="11" max="16384" width="11.42578125" style="38"/>
  </cols>
  <sheetData>
    <row r="1" spans="1:10" s="4" customFormat="1" ht="15.75" customHeight="1" thickBot="1" x14ac:dyDescent="0.35">
      <c r="A1" s="190" t="s">
        <v>22</v>
      </c>
      <c r="B1" s="193" t="s">
        <v>59</v>
      </c>
      <c r="C1" s="196" t="s">
        <v>60</v>
      </c>
      <c r="D1" s="199" t="s">
        <v>61</v>
      </c>
      <c r="E1" s="200"/>
      <c r="F1" s="200"/>
      <c r="G1" s="200"/>
      <c r="H1" s="200"/>
      <c r="I1" s="200"/>
      <c r="J1" s="201"/>
    </row>
    <row r="2" spans="1:10" s="4" customFormat="1" ht="27.75" customHeight="1" thickBot="1" x14ac:dyDescent="0.35">
      <c r="A2" s="191"/>
      <c r="B2" s="194"/>
      <c r="C2" s="197"/>
      <c r="D2" s="202" t="s">
        <v>62</v>
      </c>
      <c r="E2" s="205" t="s">
        <v>29</v>
      </c>
      <c r="F2" s="208" t="s">
        <v>63</v>
      </c>
      <c r="G2" s="211" t="s">
        <v>7</v>
      </c>
      <c r="H2" s="214" t="s">
        <v>0</v>
      </c>
      <c r="I2" s="215"/>
      <c r="J2" s="216"/>
    </row>
    <row r="3" spans="1:10" s="4" customFormat="1" ht="15.75" customHeight="1" thickBot="1" x14ac:dyDescent="0.35">
      <c r="A3" s="191"/>
      <c r="B3" s="194"/>
      <c r="C3" s="197"/>
      <c r="D3" s="203"/>
      <c r="E3" s="206"/>
      <c r="F3" s="209"/>
      <c r="G3" s="212"/>
      <c r="H3" s="214" t="s">
        <v>64</v>
      </c>
      <c r="I3" s="215"/>
      <c r="J3" s="216"/>
    </row>
    <row r="4" spans="1:10" s="4" customFormat="1" ht="33.75" thickBot="1" x14ac:dyDescent="0.35">
      <c r="A4" s="192"/>
      <c r="B4" s="195"/>
      <c r="C4" s="198"/>
      <c r="D4" s="204"/>
      <c r="E4" s="207"/>
      <c r="F4" s="210"/>
      <c r="G4" s="213"/>
      <c r="H4" s="28" t="s">
        <v>65</v>
      </c>
      <c r="I4" s="29" t="s">
        <v>66</v>
      </c>
      <c r="J4" s="30" t="s">
        <v>67</v>
      </c>
    </row>
    <row r="5" spans="1:10" ht="16.5" x14ac:dyDescent="0.25">
      <c r="A5" s="47" t="s">
        <v>276</v>
      </c>
      <c r="B5" s="48">
        <v>0.05</v>
      </c>
      <c r="C5" s="49" t="s">
        <v>246</v>
      </c>
      <c r="D5" s="48">
        <v>70108481623</v>
      </c>
      <c r="E5" s="49">
        <v>43495</v>
      </c>
      <c r="F5" s="50">
        <v>6394.37</v>
      </c>
      <c r="G5" s="69" t="s">
        <v>278</v>
      </c>
      <c r="H5" s="51">
        <v>214841</v>
      </c>
      <c r="I5" s="60">
        <v>43496</v>
      </c>
      <c r="J5" s="50">
        <v>6394.37</v>
      </c>
    </row>
    <row r="6" spans="1:10" ht="16.5" x14ac:dyDescent="0.25">
      <c r="A6" s="47" t="s">
        <v>276</v>
      </c>
      <c r="B6" s="48">
        <v>1</v>
      </c>
      <c r="C6" s="49" t="s">
        <v>246</v>
      </c>
      <c r="D6" s="48">
        <v>70108481623</v>
      </c>
      <c r="E6" s="49">
        <v>43495</v>
      </c>
      <c r="F6" s="50">
        <v>12788.75</v>
      </c>
      <c r="G6" s="69" t="s">
        <v>279</v>
      </c>
      <c r="H6" s="51">
        <v>120344</v>
      </c>
      <c r="I6" s="60">
        <v>43495</v>
      </c>
      <c r="J6" s="50">
        <v>12788.75</v>
      </c>
    </row>
    <row r="7" spans="1:10" ht="16.5" x14ac:dyDescent="0.25">
      <c r="A7" s="52" t="s">
        <v>128</v>
      </c>
      <c r="B7" s="48">
        <v>0.05</v>
      </c>
      <c r="C7" s="49" t="s">
        <v>246</v>
      </c>
      <c r="D7" s="48">
        <v>70097482347</v>
      </c>
      <c r="E7" s="49">
        <v>43504</v>
      </c>
      <c r="F7" s="50">
        <v>1120.69</v>
      </c>
      <c r="G7" s="69" t="s">
        <v>277</v>
      </c>
      <c r="H7" s="51">
        <v>215292</v>
      </c>
      <c r="I7" s="49">
        <v>43504</v>
      </c>
      <c r="J7" s="50">
        <v>1120.69</v>
      </c>
    </row>
    <row r="8" spans="1:10" ht="16.5" x14ac:dyDescent="0.25">
      <c r="A8" s="52" t="s">
        <v>129</v>
      </c>
      <c r="B8" s="48">
        <v>0.05</v>
      </c>
      <c r="C8" s="49" t="s">
        <v>246</v>
      </c>
      <c r="D8" s="48">
        <v>70097482347</v>
      </c>
      <c r="E8" s="49">
        <v>43521</v>
      </c>
      <c r="F8" s="50">
        <v>1470.91</v>
      </c>
      <c r="G8" s="69" t="s">
        <v>277</v>
      </c>
      <c r="H8" s="51">
        <v>215906</v>
      </c>
      <c r="I8" s="49">
        <v>43528</v>
      </c>
      <c r="J8" s="50">
        <v>1470.91</v>
      </c>
    </row>
    <row r="9" spans="1:10" ht="16.5" x14ac:dyDescent="0.25">
      <c r="A9" s="52" t="s">
        <v>130</v>
      </c>
      <c r="B9" s="48">
        <v>0.05</v>
      </c>
      <c r="C9" s="49" t="s">
        <v>246</v>
      </c>
      <c r="D9" s="48">
        <v>70097482347</v>
      </c>
      <c r="E9" s="49">
        <v>43521</v>
      </c>
      <c r="F9" s="50">
        <v>2241.38</v>
      </c>
      <c r="G9" s="69" t="s">
        <v>277</v>
      </c>
      <c r="H9" s="51">
        <v>215905</v>
      </c>
      <c r="I9" s="49">
        <v>43528</v>
      </c>
      <c r="J9" s="50">
        <v>2241.38</v>
      </c>
    </row>
    <row r="10" spans="1:10" ht="16.5" x14ac:dyDescent="0.25">
      <c r="A10" s="52" t="s">
        <v>131</v>
      </c>
      <c r="B10" s="48">
        <v>0.05</v>
      </c>
      <c r="C10" s="49" t="s">
        <v>246</v>
      </c>
      <c r="D10" s="48">
        <v>70097482347</v>
      </c>
      <c r="E10" s="49">
        <v>43521</v>
      </c>
      <c r="F10" s="50">
        <v>966.11</v>
      </c>
      <c r="G10" s="69" t="s">
        <v>277</v>
      </c>
      <c r="H10" s="51">
        <v>215909</v>
      </c>
      <c r="I10" s="49">
        <v>43528</v>
      </c>
      <c r="J10" s="50">
        <v>966.11</v>
      </c>
    </row>
    <row r="11" spans="1:10" ht="16.5" x14ac:dyDescent="0.25">
      <c r="A11" s="52" t="s">
        <v>132</v>
      </c>
      <c r="B11" s="48">
        <v>1</v>
      </c>
      <c r="C11" s="49" t="s">
        <v>246</v>
      </c>
      <c r="D11" s="48">
        <v>70097482347</v>
      </c>
      <c r="E11" s="49">
        <v>43521</v>
      </c>
      <c r="F11" s="50">
        <v>1120.69</v>
      </c>
      <c r="G11" s="69" t="s">
        <v>279</v>
      </c>
      <c r="H11" s="51">
        <v>215904</v>
      </c>
      <c r="I11" s="49">
        <v>43528</v>
      </c>
      <c r="J11" s="50">
        <v>1120.69</v>
      </c>
    </row>
    <row r="12" spans="1:10" ht="16.5" x14ac:dyDescent="0.25">
      <c r="A12" s="52" t="s">
        <v>132</v>
      </c>
      <c r="B12" s="48">
        <v>0.05</v>
      </c>
      <c r="C12" s="49" t="s">
        <v>246</v>
      </c>
      <c r="D12" s="48">
        <v>70097482347</v>
      </c>
      <c r="E12" s="49">
        <v>43521</v>
      </c>
      <c r="F12" s="50">
        <v>1724.14</v>
      </c>
      <c r="G12" s="69" t="s">
        <v>277</v>
      </c>
      <c r="H12" s="51">
        <v>123803</v>
      </c>
      <c r="I12" s="49">
        <v>43521</v>
      </c>
      <c r="J12" s="50">
        <v>1724.14</v>
      </c>
    </row>
    <row r="13" spans="1:10" ht="16.5" x14ac:dyDescent="0.25">
      <c r="A13" s="72" t="s">
        <v>94</v>
      </c>
      <c r="B13" s="76">
        <v>1</v>
      </c>
      <c r="C13" s="70" t="s">
        <v>246</v>
      </c>
      <c r="D13" s="73">
        <v>70106776413</v>
      </c>
      <c r="E13" s="74">
        <v>43559</v>
      </c>
      <c r="F13" s="75">
        <v>2327.58</v>
      </c>
      <c r="G13" s="69" t="s">
        <v>279</v>
      </c>
      <c r="H13" s="51">
        <v>407257</v>
      </c>
      <c r="I13" s="49">
        <v>43559</v>
      </c>
      <c r="J13" s="75">
        <v>2327.58</v>
      </c>
    </row>
    <row r="14" spans="1:10" ht="16.5" x14ac:dyDescent="0.25">
      <c r="A14" s="72" t="s">
        <v>108</v>
      </c>
      <c r="B14" s="76">
        <v>1</v>
      </c>
      <c r="C14" s="70" t="s">
        <v>246</v>
      </c>
      <c r="D14" s="73">
        <v>70106776413</v>
      </c>
      <c r="E14" s="74">
        <v>43559</v>
      </c>
      <c r="F14" s="75">
        <v>2198.2800000000002</v>
      </c>
      <c r="G14" s="69" t="s">
        <v>279</v>
      </c>
      <c r="H14" s="51">
        <v>408123</v>
      </c>
      <c r="I14" s="49">
        <v>43559</v>
      </c>
      <c r="J14" s="75">
        <v>2198.2800000000002</v>
      </c>
    </row>
    <row r="15" spans="1:10" ht="16.5" x14ac:dyDescent="0.25">
      <c r="A15" s="72" t="s">
        <v>93</v>
      </c>
      <c r="B15" s="76">
        <v>1</v>
      </c>
      <c r="C15" s="70" t="s">
        <v>246</v>
      </c>
      <c r="D15" s="73">
        <v>70106776413</v>
      </c>
      <c r="E15" s="74">
        <v>43559</v>
      </c>
      <c r="F15" s="75">
        <v>2241.38</v>
      </c>
      <c r="G15" s="69" t="s">
        <v>279</v>
      </c>
      <c r="H15" s="51">
        <v>408802</v>
      </c>
      <c r="I15" s="49">
        <v>43559</v>
      </c>
      <c r="J15" s="75">
        <v>2241.38</v>
      </c>
    </row>
    <row r="16" spans="1:10" ht="16.5" x14ac:dyDescent="0.25">
      <c r="A16" s="72" t="s">
        <v>134</v>
      </c>
      <c r="B16" s="76">
        <v>1</v>
      </c>
      <c r="C16" s="70" t="s">
        <v>246</v>
      </c>
      <c r="D16" s="73">
        <v>70106776413</v>
      </c>
      <c r="E16" s="74">
        <v>43565</v>
      </c>
      <c r="F16" s="75">
        <v>1724.14</v>
      </c>
      <c r="G16" s="69" t="s">
        <v>279</v>
      </c>
      <c r="H16" s="51">
        <v>355618</v>
      </c>
      <c r="I16" s="49">
        <v>43565</v>
      </c>
      <c r="J16" s="75">
        <v>1724.14</v>
      </c>
    </row>
    <row r="17" spans="1:10" ht="16.5" x14ac:dyDescent="0.25">
      <c r="A17" s="72" t="s">
        <v>135</v>
      </c>
      <c r="B17" s="76">
        <v>1</v>
      </c>
      <c r="C17" s="70" t="s">
        <v>246</v>
      </c>
      <c r="D17" s="73">
        <v>70106776413</v>
      </c>
      <c r="E17" s="74">
        <v>43565</v>
      </c>
      <c r="F17" s="75">
        <v>2769.84</v>
      </c>
      <c r="G17" s="69" t="s">
        <v>279</v>
      </c>
      <c r="H17" s="51">
        <v>363184</v>
      </c>
      <c r="I17" s="49">
        <v>43565</v>
      </c>
      <c r="J17" s="75">
        <v>2769.84</v>
      </c>
    </row>
    <row r="18" spans="1:10" ht="16.5" x14ac:dyDescent="0.25">
      <c r="A18" s="72" t="s">
        <v>284</v>
      </c>
      <c r="B18" s="76">
        <v>1</v>
      </c>
      <c r="C18" s="70" t="s">
        <v>246</v>
      </c>
      <c r="D18" s="73">
        <v>70106776413</v>
      </c>
      <c r="E18" s="74">
        <v>43565</v>
      </c>
      <c r="F18" s="75">
        <v>657.41</v>
      </c>
      <c r="G18" s="69" t="s">
        <v>279</v>
      </c>
      <c r="H18" s="51">
        <v>363563</v>
      </c>
      <c r="I18" s="49">
        <v>43565</v>
      </c>
      <c r="J18" s="75">
        <v>657.41</v>
      </c>
    </row>
    <row r="19" spans="1:10" ht="16.5" x14ac:dyDescent="0.25">
      <c r="A19" s="72" t="s">
        <v>126</v>
      </c>
      <c r="B19" s="76">
        <v>1</v>
      </c>
      <c r="C19" s="70" t="s">
        <v>246</v>
      </c>
      <c r="D19" s="73">
        <v>70106776413</v>
      </c>
      <c r="E19" s="74">
        <v>43565</v>
      </c>
      <c r="F19" s="75">
        <v>1293.0999999999999</v>
      </c>
      <c r="G19" s="69" t="s">
        <v>279</v>
      </c>
      <c r="H19" s="51">
        <v>364013</v>
      </c>
      <c r="I19" s="49">
        <v>43565</v>
      </c>
      <c r="J19" s="75">
        <v>1293.0999999999999</v>
      </c>
    </row>
    <row r="20" spans="1:10" ht="16.5" x14ac:dyDescent="0.25">
      <c r="A20" s="72" t="s">
        <v>92</v>
      </c>
      <c r="B20" s="76">
        <v>1</v>
      </c>
      <c r="C20" s="70" t="s">
        <v>246</v>
      </c>
      <c r="D20" s="73">
        <v>70106776413</v>
      </c>
      <c r="E20" s="74">
        <v>43565</v>
      </c>
      <c r="F20" s="75">
        <v>1724.14</v>
      </c>
      <c r="G20" s="69" t="s">
        <v>279</v>
      </c>
      <c r="H20" s="51">
        <v>365384</v>
      </c>
      <c r="I20" s="49">
        <v>43565</v>
      </c>
      <c r="J20" s="75">
        <v>1724.14</v>
      </c>
    </row>
    <row r="21" spans="1:10" ht="16.5" x14ac:dyDescent="0.25">
      <c r="A21" s="72" t="s">
        <v>97</v>
      </c>
      <c r="B21" s="76">
        <v>1</v>
      </c>
      <c r="C21" s="70" t="s">
        <v>246</v>
      </c>
      <c r="D21" s="73">
        <v>70106776413</v>
      </c>
      <c r="E21" s="74">
        <v>43565</v>
      </c>
      <c r="F21" s="75">
        <v>2115.0500000000002</v>
      </c>
      <c r="G21" s="69" t="s">
        <v>279</v>
      </c>
      <c r="H21" s="51">
        <v>365826</v>
      </c>
      <c r="I21" s="49">
        <v>43565</v>
      </c>
      <c r="J21" s="75">
        <v>2115.0500000000002</v>
      </c>
    </row>
    <row r="22" spans="1:10" ht="16.5" x14ac:dyDescent="0.25">
      <c r="A22" s="72" t="s">
        <v>117</v>
      </c>
      <c r="B22" s="76">
        <v>1</v>
      </c>
      <c r="C22" s="70" t="s">
        <v>246</v>
      </c>
      <c r="D22" s="73">
        <v>70106776413</v>
      </c>
      <c r="E22" s="74">
        <v>43565</v>
      </c>
      <c r="F22" s="75">
        <v>1826.1</v>
      </c>
      <c r="G22" s="69" t="s">
        <v>279</v>
      </c>
      <c r="H22" s="51">
        <v>366175</v>
      </c>
      <c r="I22" s="49">
        <v>43565</v>
      </c>
      <c r="J22" s="75">
        <v>1826.1</v>
      </c>
    </row>
    <row r="23" spans="1:10" ht="16.5" x14ac:dyDescent="0.25">
      <c r="A23" s="72" t="s">
        <v>119</v>
      </c>
      <c r="B23" s="76">
        <v>1</v>
      </c>
      <c r="C23" s="70" t="s">
        <v>246</v>
      </c>
      <c r="D23" s="73">
        <v>70106776413</v>
      </c>
      <c r="E23" s="74">
        <v>43565</v>
      </c>
      <c r="F23" s="75">
        <v>1379.32</v>
      </c>
      <c r="G23" s="69" t="s">
        <v>279</v>
      </c>
      <c r="H23" s="51">
        <v>366899</v>
      </c>
      <c r="I23" s="49">
        <v>43565</v>
      </c>
      <c r="J23" s="75">
        <v>1379.32</v>
      </c>
    </row>
    <row r="24" spans="1:10" ht="16.5" x14ac:dyDescent="0.25">
      <c r="A24" s="72" t="s">
        <v>107</v>
      </c>
      <c r="B24" s="76">
        <v>0.05</v>
      </c>
      <c r="C24" s="70" t="s">
        <v>246</v>
      </c>
      <c r="D24" s="73">
        <v>70106776413</v>
      </c>
      <c r="E24" s="74">
        <v>43584</v>
      </c>
      <c r="F24" s="75">
        <v>754.31</v>
      </c>
      <c r="G24" s="69" t="s">
        <v>277</v>
      </c>
      <c r="H24" s="51">
        <v>568472</v>
      </c>
      <c r="I24" s="49">
        <v>43580</v>
      </c>
      <c r="J24" s="75">
        <v>754.31</v>
      </c>
    </row>
    <row r="25" spans="1:10" ht="16.5" x14ac:dyDescent="0.25">
      <c r="A25" s="72" t="s">
        <v>110</v>
      </c>
      <c r="B25" s="76">
        <v>0.05</v>
      </c>
      <c r="C25" s="70" t="s">
        <v>246</v>
      </c>
      <c r="D25" s="73">
        <v>70106776413</v>
      </c>
      <c r="E25" s="74">
        <v>43584</v>
      </c>
      <c r="F25" s="75">
        <v>2155.17</v>
      </c>
      <c r="G25" s="69" t="s">
        <v>277</v>
      </c>
      <c r="H25" s="51">
        <v>564253</v>
      </c>
      <c r="I25" s="49">
        <v>43580</v>
      </c>
      <c r="J25" s="75">
        <v>2155.17</v>
      </c>
    </row>
    <row r="26" spans="1:10" ht="16.5" x14ac:dyDescent="0.25">
      <c r="A26" s="72" t="s">
        <v>114</v>
      </c>
      <c r="B26" s="76">
        <v>0.05</v>
      </c>
      <c r="C26" s="70" t="s">
        <v>246</v>
      </c>
      <c r="D26" s="73">
        <v>70106776413</v>
      </c>
      <c r="E26" s="74">
        <v>43584</v>
      </c>
      <c r="F26" s="75">
        <v>1812.5</v>
      </c>
      <c r="G26" s="69" t="s">
        <v>277</v>
      </c>
      <c r="H26" s="51">
        <v>567139</v>
      </c>
      <c r="I26" s="49">
        <v>43580</v>
      </c>
      <c r="J26" s="75">
        <v>1812.5</v>
      </c>
    </row>
    <row r="27" spans="1:10" ht="16.5" x14ac:dyDescent="0.25">
      <c r="A27" s="72" t="s">
        <v>103</v>
      </c>
      <c r="B27" s="76">
        <v>1</v>
      </c>
      <c r="C27" s="70" t="s">
        <v>246</v>
      </c>
      <c r="D27" s="73">
        <v>70106776413</v>
      </c>
      <c r="E27" s="74">
        <v>43584</v>
      </c>
      <c r="F27" s="75">
        <v>2327.59</v>
      </c>
      <c r="G27" s="69" t="s">
        <v>279</v>
      </c>
      <c r="H27" s="51">
        <v>574146</v>
      </c>
      <c r="I27" s="49">
        <v>43584</v>
      </c>
      <c r="J27" s="75">
        <v>2327.59</v>
      </c>
    </row>
    <row r="28" spans="1:10" ht="16.5" x14ac:dyDescent="0.25">
      <c r="A28" s="72" t="s">
        <v>127</v>
      </c>
      <c r="B28" s="76">
        <v>1</v>
      </c>
      <c r="C28" s="70" t="s">
        <v>246</v>
      </c>
      <c r="D28" s="73">
        <v>70106776413</v>
      </c>
      <c r="E28" s="74">
        <v>43584</v>
      </c>
      <c r="F28" s="75">
        <v>2456.9</v>
      </c>
      <c r="G28" s="69" t="s">
        <v>279</v>
      </c>
      <c r="H28" s="51">
        <v>574664</v>
      </c>
      <c r="I28" s="49">
        <v>43584</v>
      </c>
      <c r="J28" s="75">
        <v>2456.9</v>
      </c>
    </row>
    <row r="29" spans="1:10" ht="16.5" x14ac:dyDescent="0.25">
      <c r="A29" s="72" t="s">
        <v>115</v>
      </c>
      <c r="B29" s="76">
        <v>1</v>
      </c>
      <c r="C29" s="70" t="s">
        <v>246</v>
      </c>
      <c r="D29" s="73">
        <v>70106776413</v>
      </c>
      <c r="E29" s="74">
        <v>43584</v>
      </c>
      <c r="F29" s="75">
        <v>2586.1999999999998</v>
      </c>
      <c r="G29" s="69" t="s">
        <v>279</v>
      </c>
      <c r="H29" s="51">
        <v>575272</v>
      </c>
      <c r="I29" s="49">
        <v>43584</v>
      </c>
      <c r="J29" s="75">
        <v>2586.1999999999998</v>
      </c>
    </row>
    <row r="30" spans="1:10" ht="16.5" x14ac:dyDescent="0.25">
      <c r="A30" s="72" t="s">
        <v>84</v>
      </c>
      <c r="B30" s="76">
        <v>1</v>
      </c>
      <c r="C30" s="70" t="s">
        <v>246</v>
      </c>
      <c r="D30" s="73">
        <v>70106776413</v>
      </c>
      <c r="E30" s="74">
        <v>43584</v>
      </c>
      <c r="F30" s="75">
        <v>1724.14</v>
      </c>
      <c r="G30" s="69" t="s">
        <v>279</v>
      </c>
      <c r="H30" s="51">
        <v>575668</v>
      </c>
      <c r="I30" s="49">
        <v>43584</v>
      </c>
      <c r="J30" s="75">
        <v>1724.14</v>
      </c>
    </row>
    <row r="31" spans="1:10" ht="16.5" x14ac:dyDescent="0.25">
      <c r="A31" s="72" t="s">
        <v>96</v>
      </c>
      <c r="B31" s="76">
        <v>1</v>
      </c>
      <c r="C31" s="70" t="s">
        <v>246</v>
      </c>
      <c r="D31" s="73">
        <v>70106776413</v>
      </c>
      <c r="E31" s="74">
        <v>43584</v>
      </c>
      <c r="F31" s="75">
        <v>2586.21</v>
      </c>
      <c r="G31" s="69" t="s">
        <v>279</v>
      </c>
      <c r="H31" s="51">
        <v>576237</v>
      </c>
      <c r="I31" s="49">
        <v>43584</v>
      </c>
      <c r="J31" s="75">
        <v>2586.21</v>
      </c>
    </row>
    <row r="32" spans="1:10" ht="16.5" x14ac:dyDescent="0.25">
      <c r="A32" s="72" t="s">
        <v>101</v>
      </c>
      <c r="B32" s="76">
        <v>1</v>
      </c>
      <c r="C32" s="70" t="s">
        <v>246</v>
      </c>
      <c r="D32" s="73">
        <v>70106776413</v>
      </c>
      <c r="E32" s="74">
        <v>43584</v>
      </c>
      <c r="F32" s="75">
        <v>2586.21</v>
      </c>
      <c r="G32" s="69" t="s">
        <v>279</v>
      </c>
      <c r="H32" s="51">
        <v>576739</v>
      </c>
      <c r="I32" s="49">
        <v>43584</v>
      </c>
      <c r="J32" s="75">
        <v>2586.21</v>
      </c>
    </row>
    <row r="33" spans="1:10" ht="16.5" x14ac:dyDescent="0.25">
      <c r="A33" s="72" t="s">
        <v>83</v>
      </c>
      <c r="B33" s="76">
        <v>1</v>
      </c>
      <c r="C33" s="70" t="s">
        <v>246</v>
      </c>
      <c r="D33" s="73">
        <v>70106776413</v>
      </c>
      <c r="E33" s="74">
        <v>43584</v>
      </c>
      <c r="F33" s="75">
        <v>3275.86</v>
      </c>
      <c r="G33" s="69" t="s">
        <v>279</v>
      </c>
      <c r="H33" s="51">
        <v>577246</v>
      </c>
      <c r="I33" s="49">
        <v>43584</v>
      </c>
      <c r="J33" s="75">
        <v>3275.86</v>
      </c>
    </row>
    <row r="34" spans="1:10" ht="16.5" x14ac:dyDescent="0.25">
      <c r="A34" s="72" t="s">
        <v>106</v>
      </c>
      <c r="B34" s="76">
        <v>1</v>
      </c>
      <c r="C34" s="70" t="s">
        <v>246</v>
      </c>
      <c r="D34" s="73">
        <v>70106776413</v>
      </c>
      <c r="E34" s="74">
        <v>43584</v>
      </c>
      <c r="F34" s="75">
        <v>1508.62</v>
      </c>
      <c r="G34" s="69" t="s">
        <v>279</v>
      </c>
      <c r="H34" s="51">
        <v>577822</v>
      </c>
      <c r="I34" s="49">
        <v>43584</v>
      </c>
      <c r="J34" s="75">
        <v>1508.62</v>
      </c>
    </row>
    <row r="35" spans="1:10" ht="16.5" x14ac:dyDescent="0.25">
      <c r="A35" s="72" t="s">
        <v>110</v>
      </c>
      <c r="B35" s="76">
        <v>1</v>
      </c>
      <c r="C35" s="70" t="s">
        <v>246</v>
      </c>
      <c r="D35" s="73">
        <v>70106776413</v>
      </c>
      <c r="E35" s="74">
        <v>43584</v>
      </c>
      <c r="F35" s="75">
        <v>4310.34</v>
      </c>
      <c r="G35" s="69" t="s">
        <v>279</v>
      </c>
      <c r="H35" s="51">
        <v>578372</v>
      </c>
      <c r="I35" s="49">
        <v>43584</v>
      </c>
      <c r="J35" s="75">
        <v>4310.34</v>
      </c>
    </row>
    <row r="36" spans="1:10" ht="16.5" x14ac:dyDescent="0.25">
      <c r="A36" s="72" t="s">
        <v>114</v>
      </c>
      <c r="B36" s="76">
        <v>1</v>
      </c>
      <c r="C36" s="70" t="s">
        <v>246</v>
      </c>
      <c r="D36" s="73">
        <v>70106776413</v>
      </c>
      <c r="E36" s="74">
        <v>43584</v>
      </c>
      <c r="F36" s="75">
        <v>3625</v>
      </c>
      <c r="G36" s="69" t="s">
        <v>279</v>
      </c>
      <c r="H36" s="51">
        <v>578888</v>
      </c>
      <c r="I36" s="49">
        <v>43584</v>
      </c>
      <c r="J36" s="75">
        <v>3625</v>
      </c>
    </row>
    <row r="37" spans="1:10" ht="16.5" x14ac:dyDescent="0.25">
      <c r="A37" s="72" t="s">
        <v>107</v>
      </c>
      <c r="B37" s="76">
        <v>1</v>
      </c>
      <c r="C37" s="70" t="s">
        <v>246</v>
      </c>
      <c r="D37" s="73">
        <v>70106776413</v>
      </c>
      <c r="E37" s="74">
        <v>43584</v>
      </c>
      <c r="F37" s="75">
        <v>1508.62</v>
      </c>
      <c r="G37" s="69" t="s">
        <v>279</v>
      </c>
      <c r="H37" s="51">
        <v>579271</v>
      </c>
      <c r="I37" s="49">
        <v>43584</v>
      </c>
      <c r="J37" s="75">
        <v>1508.62</v>
      </c>
    </row>
    <row r="38" spans="1:10" ht="16.5" x14ac:dyDescent="0.25">
      <c r="A38" s="72" t="s">
        <v>119</v>
      </c>
      <c r="B38" s="76">
        <v>0.05</v>
      </c>
      <c r="C38" s="70" t="s">
        <v>246</v>
      </c>
      <c r="D38" s="73">
        <v>70106776413</v>
      </c>
      <c r="E38" s="74">
        <v>43558</v>
      </c>
      <c r="F38" s="75">
        <v>689.66</v>
      </c>
      <c r="G38" s="69" t="s">
        <v>277</v>
      </c>
      <c r="H38" s="51">
        <v>371023</v>
      </c>
      <c r="I38" s="49">
        <v>43554</v>
      </c>
      <c r="J38" s="75">
        <v>689.66</v>
      </c>
    </row>
    <row r="39" spans="1:10" ht="16.5" x14ac:dyDescent="0.25">
      <c r="A39" s="72" t="s">
        <v>93</v>
      </c>
      <c r="B39" s="76">
        <v>0.05</v>
      </c>
      <c r="C39" s="70" t="s">
        <v>246</v>
      </c>
      <c r="D39" s="73">
        <v>70106776413</v>
      </c>
      <c r="E39" s="74">
        <v>43558</v>
      </c>
      <c r="F39" s="75">
        <v>1120.68</v>
      </c>
      <c r="G39" s="69" t="s">
        <v>277</v>
      </c>
      <c r="H39" s="51">
        <v>372575</v>
      </c>
      <c r="I39" s="49">
        <v>43554</v>
      </c>
      <c r="J39" s="75">
        <v>1120.68</v>
      </c>
    </row>
    <row r="40" spans="1:10" ht="16.5" x14ac:dyDescent="0.25">
      <c r="A40" s="72" t="s">
        <v>94</v>
      </c>
      <c r="B40" s="76">
        <v>0.05</v>
      </c>
      <c r="C40" s="70" t="s">
        <v>246</v>
      </c>
      <c r="D40" s="73">
        <v>70106776413</v>
      </c>
      <c r="E40" s="74">
        <v>43558</v>
      </c>
      <c r="F40" s="75">
        <v>1163.8</v>
      </c>
      <c r="G40" s="69" t="s">
        <v>277</v>
      </c>
      <c r="H40" s="51">
        <v>373722</v>
      </c>
      <c r="I40" s="49">
        <v>43554</v>
      </c>
      <c r="J40" s="75">
        <v>1163.8</v>
      </c>
    </row>
    <row r="41" spans="1:10" ht="16.5" x14ac:dyDescent="0.25">
      <c r="A41" s="72" t="s">
        <v>117</v>
      </c>
      <c r="B41" s="76">
        <v>0.05</v>
      </c>
      <c r="C41" s="70" t="s">
        <v>246</v>
      </c>
      <c r="D41" s="73">
        <v>70106776413</v>
      </c>
      <c r="E41" s="74">
        <v>43558</v>
      </c>
      <c r="F41" s="75">
        <v>913.05</v>
      </c>
      <c r="G41" s="69" t="s">
        <v>277</v>
      </c>
      <c r="H41" s="51">
        <v>374853</v>
      </c>
      <c r="I41" s="49">
        <v>43554</v>
      </c>
      <c r="J41" s="75">
        <v>913.05</v>
      </c>
    </row>
    <row r="42" spans="1:10" ht="16.5" x14ac:dyDescent="0.25">
      <c r="A42" s="72" t="s">
        <v>97</v>
      </c>
      <c r="B42" s="76">
        <v>0.05</v>
      </c>
      <c r="C42" s="70" t="s">
        <v>246</v>
      </c>
      <c r="D42" s="73">
        <v>70106776413</v>
      </c>
      <c r="E42" s="74">
        <v>43558</v>
      </c>
      <c r="F42" s="75">
        <v>1057.53</v>
      </c>
      <c r="G42" s="69" t="s">
        <v>277</v>
      </c>
      <c r="H42" s="51">
        <v>375796</v>
      </c>
      <c r="I42" s="49">
        <v>43554</v>
      </c>
      <c r="J42" s="75">
        <v>1057.53</v>
      </c>
    </row>
    <row r="43" spans="1:10" ht="16.5" x14ac:dyDescent="0.25">
      <c r="A43" s="72" t="s">
        <v>92</v>
      </c>
      <c r="B43" s="76">
        <v>0.05</v>
      </c>
      <c r="C43" s="70" t="s">
        <v>246</v>
      </c>
      <c r="D43" s="73">
        <v>70106776413</v>
      </c>
      <c r="E43" s="74">
        <v>43558</v>
      </c>
      <c r="F43" s="75">
        <v>862.07</v>
      </c>
      <c r="G43" s="69" t="s">
        <v>277</v>
      </c>
      <c r="H43" s="51">
        <v>376520</v>
      </c>
      <c r="I43" s="49">
        <v>43554</v>
      </c>
      <c r="J43" s="75">
        <v>862.07</v>
      </c>
    </row>
    <row r="44" spans="1:10" ht="16.5" x14ac:dyDescent="0.25">
      <c r="A44" s="72" t="s">
        <v>126</v>
      </c>
      <c r="B44" s="76">
        <v>0.05</v>
      </c>
      <c r="C44" s="70" t="s">
        <v>246</v>
      </c>
      <c r="D44" s="73">
        <v>70106776413</v>
      </c>
      <c r="E44" s="74">
        <v>43558</v>
      </c>
      <c r="F44" s="75">
        <v>646.54999999999995</v>
      </c>
      <c r="G44" s="69" t="s">
        <v>277</v>
      </c>
      <c r="H44" s="51">
        <v>377850</v>
      </c>
      <c r="I44" s="49">
        <v>43554</v>
      </c>
      <c r="J44" s="75">
        <v>646.54999999999995</v>
      </c>
    </row>
    <row r="45" spans="1:10" ht="16.5" x14ac:dyDescent="0.25">
      <c r="A45" s="72" t="s">
        <v>284</v>
      </c>
      <c r="B45" s="76">
        <v>0.05</v>
      </c>
      <c r="C45" s="70" t="s">
        <v>246</v>
      </c>
      <c r="D45" s="73">
        <v>70106776413</v>
      </c>
      <c r="E45" s="74">
        <v>43558</v>
      </c>
      <c r="F45" s="75">
        <v>328.71</v>
      </c>
      <c r="G45" s="69" t="s">
        <v>277</v>
      </c>
      <c r="H45" s="51">
        <v>378672</v>
      </c>
      <c r="I45" s="49">
        <v>43554</v>
      </c>
      <c r="J45" s="75">
        <v>328.71</v>
      </c>
    </row>
    <row r="46" spans="1:10" ht="16.5" x14ac:dyDescent="0.25">
      <c r="A46" s="72" t="s">
        <v>135</v>
      </c>
      <c r="B46" s="76">
        <v>0.05</v>
      </c>
      <c r="C46" s="70" t="s">
        <v>246</v>
      </c>
      <c r="D46" s="73">
        <v>70106776413</v>
      </c>
      <c r="E46" s="74">
        <v>43558</v>
      </c>
      <c r="F46" s="75">
        <v>1384.92</v>
      </c>
      <c r="G46" s="69" t="s">
        <v>277</v>
      </c>
      <c r="H46" s="51">
        <v>380783</v>
      </c>
      <c r="I46" s="49">
        <v>43554</v>
      </c>
      <c r="J46" s="75">
        <v>1384.92</v>
      </c>
    </row>
    <row r="47" spans="1:10" ht="16.5" x14ac:dyDescent="0.25">
      <c r="A47" s="72" t="s">
        <v>108</v>
      </c>
      <c r="B47" s="76">
        <v>0.05</v>
      </c>
      <c r="C47" s="70" t="s">
        <v>246</v>
      </c>
      <c r="D47" s="73">
        <v>70106776413</v>
      </c>
      <c r="E47" s="74">
        <v>43558</v>
      </c>
      <c r="F47" s="75">
        <v>1099.1400000000001</v>
      </c>
      <c r="G47" s="69" t="s">
        <v>277</v>
      </c>
      <c r="H47" s="51">
        <v>382793</v>
      </c>
      <c r="I47" s="49">
        <v>43554</v>
      </c>
      <c r="J47" s="75">
        <v>1099.1400000000001</v>
      </c>
    </row>
    <row r="48" spans="1:10" ht="16.5" x14ac:dyDescent="0.25">
      <c r="A48" s="72" t="s">
        <v>134</v>
      </c>
      <c r="B48" s="76">
        <v>0.05</v>
      </c>
      <c r="C48" s="70" t="s">
        <v>246</v>
      </c>
      <c r="D48" s="73">
        <v>70106776413</v>
      </c>
      <c r="E48" s="74">
        <v>43558</v>
      </c>
      <c r="F48" s="75">
        <v>862.07</v>
      </c>
      <c r="G48" s="69" t="s">
        <v>277</v>
      </c>
      <c r="H48" s="51">
        <v>383715</v>
      </c>
      <c r="I48" s="49">
        <v>43554</v>
      </c>
      <c r="J48" s="75">
        <v>862.07</v>
      </c>
    </row>
    <row r="49" spans="1:10" ht="16.5" x14ac:dyDescent="0.25">
      <c r="A49" s="72" t="s">
        <v>113</v>
      </c>
      <c r="B49" s="76">
        <v>0.05</v>
      </c>
      <c r="C49" s="70" t="s">
        <v>246</v>
      </c>
      <c r="D49" s="73">
        <v>70106776413</v>
      </c>
      <c r="E49" s="74">
        <v>43558</v>
      </c>
      <c r="F49" s="75">
        <v>3017.24</v>
      </c>
      <c r="G49" s="69" t="s">
        <v>277</v>
      </c>
      <c r="H49" s="51">
        <v>384403</v>
      </c>
      <c r="I49" s="49">
        <v>43557</v>
      </c>
      <c r="J49" s="75">
        <v>3017.24</v>
      </c>
    </row>
    <row r="50" spans="1:10" ht="16.5" x14ac:dyDescent="0.25">
      <c r="A50" s="72" t="s">
        <v>103</v>
      </c>
      <c r="B50" s="76">
        <v>0.05</v>
      </c>
      <c r="C50" s="70" t="s">
        <v>246</v>
      </c>
      <c r="D50" s="73">
        <v>70106776413</v>
      </c>
      <c r="E50" s="74">
        <v>43584</v>
      </c>
      <c r="F50" s="75">
        <v>1163.79</v>
      </c>
      <c r="G50" s="69" t="s">
        <v>277</v>
      </c>
      <c r="H50" s="51">
        <v>535343</v>
      </c>
      <c r="I50" s="49">
        <v>43580</v>
      </c>
      <c r="J50" s="75">
        <v>1163.79</v>
      </c>
    </row>
    <row r="51" spans="1:10" ht="16.5" x14ac:dyDescent="0.25">
      <c r="A51" s="72" t="s">
        <v>127</v>
      </c>
      <c r="B51" s="76">
        <v>0.05</v>
      </c>
      <c r="C51" s="70" t="s">
        <v>246</v>
      </c>
      <c r="D51" s="73">
        <v>70106776413</v>
      </c>
      <c r="E51" s="74">
        <v>43584</v>
      </c>
      <c r="F51" s="75">
        <v>1228.45</v>
      </c>
      <c r="G51" s="69" t="s">
        <v>277</v>
      </c>
      <c r="H51" s="51">
        <v>538498</v>
      </c>
      <c r="I51" s="49">
        <v>43580</v>
      </c>
      <c r="J51" s="75">
        <v>1228.45</v>
      </c>
    </row>
    <row r="52" spans="1:10" ht="16.5" x14ac:dyDescent="0.25">
      <c r="A52" s="72" t="s">
        <v>115</v>
      </c>
      <c r="B52" s="76">
        <v>0.05</v>
      </c>
      <c r="C52" s="70" t="s">
        <v>246</v>
      </c>
      <c r="D52" s="73">
        <v>70106776413</v>
      </c>
      <c r="E52" s="74">
        <v>43584</v>
      </c>
      <c r="F52" s="75">
        <v>1293.1099999999999</v>
      </c>
      <c r="G52" s="69" t="s">
        <v>277</v>
      </c>
      <c r="H52" s="51">
        <v>542654</v>
      </c>
      <c r="I52" s="49">
        <v>43580</v>
      </c>
      <c r="J52" s="75">
        <v>1293.1099999999999</v>
      </c>
    </row>
    <row r="53" spans="1:10" ht="16.5" x14ac:dyDescent="0.25">
      <c r="A53" s="72" t="s">
        <v>84</v>
      </c>
      <c r="B53" s="76">
        <v>0.05</v>
      </c>
      <c r="C53" s="70" t="s">
        <v>246</v>
      </c>
      <c r="D53" s="73">
        <v>70106776413</v>
      </c>
      <c r="E53" s="74">
        <v>43584</v>
      </c>
      <c r="F53" s="75">
        <v>862.07</v>
      </c>
      <c r="G53" s="69" t="s">
        <v>277</v>
      </c>
      <c r="H53" s="51">
        <v>546461</v>
      </c>
      <c r="I53" s="49">
        <v>43580</v>
      </c>
      <c r="J53" s="75">
        <v>862.07</v>
      </c>
    </row>
    <row r="54" spans="1:10" ht="16.5" x14ac:dyDescent="0.25">
      <c r="A54" s="72" t="s">
        <v>96</v>
      </c>
      <c r="B54" s="76">
        <v>0.05</v>
      </c>
      <c r="C54" s="70" t="s">
        <v>246</v>
      </c>
      <c r="D54" s="73">
        <v>70106776413</v>
      </c>
      <c r="E54" s="74">
        <v>43584</v>
      </c>
      <c r="F54" s="75">
        <v>1293.0999999999999</v>
      </c>
      <c r="G54" s="69" t="s">
        <v>277</v>
      </c>
      <c r="H54" s="51">
        <v>548932</v>
      </c>
      <c r="I54" s="49">
        <v>43580</v>
      </c>
      <c r="J54" s="75">
        <v>1293.0999999999999</v>
      </c>
    </row>
    <row r="55" spans="1:10" ht="16.5" x14ac:dyDescent="0.25">
      <c r="A55" s="72" t="s">
        <v>101</v>
      </c>
      <c r="B55" s="76">
        <v>0.05</v>
      </c>
      <c r="C55" s="70" t="s">
        <v>246</v>
      </c>
      <c r="D55" s="73">
        <v>70106776413</v>
      </c>
      <c r="E55" s="74">
        <v>43584</v>
      </c>
      <c r="F55" s="75">
        <v>1293.0999999999999</v>
      </c>
      <c r="G55" s="69" t="s">
        <v>277</v>
      </c>
      <c r="H55" s="51">
        <v>552200</v>
      </c>
      <c r="I55" s="49">
        <v>43580</v>
      </c>
      <c r="J55" s="75">
        <v>1293.0999999999999</v>
      </c>
    </row>
    <row r="56" spans="1:10" ht="16.5" x14ac:dyDescent="0.25">
      <c r="A56" s="72" t="s">
        <v>83</v>
      </c>
      <c r="B56" s="76">
        <v>0.05</v>
      </c>
      <c r="C56" s="70" t="s">
        <v>246</v>
      </c>
      <c r="D56" s="73">
        <v>70106776413</v>
      </c>
      <c r="E56" s="74">
        <v>43584</v>
      </c>
      <c r="F56" s="75">
        <v>1637.93</v>
      </c>
      <c r="G56" s="69" t="s">
        <v>277</v>
      </c>
      <c r="H56" s="51">
        <v>557844</v>
      </c>
      <c r="I56" s="49">
        <v>43580</v>
      </c>
      <c r="J56" s="75">
        <v>1637.93</v>
      </c>
    </row>
    <row r="57" spans="1:10" ht="16.5" x14ac:dyDescent="0.25">
      <c r="A57" s="72" t="s">
        <v>106</v>
      </c>
      <c r="B57" s="76">
        <v>0.05</v>
      </c>
      <c r="C57" s="70" t="s">
        <v>246</v>
      </c>
      <c r="D57" s="73">
        <v>70106776413</v>
      </c>
      <c r="E57" s="74">
        <v>43584</v>
      </c>
      <c r="F57" s="75">
        <v>754.31</v>
      </c>
      <c r="G57" s="69" t="s">
        <v>277</v>
      </c>
      <c r="H57" s="51">
        <v>559378</v>
      </c>
      <c r="I57" s="49">
        <v>43580</v>
      </c>
      <c r="J57" s="75">
        <v>754.31</v>
      </c>
    </row>
    <row r="58" spans="1:10" ht="16.5" x14ac:dyDescent="0.25">
      <c r="A58" s="72" t="s">
        <v>98</v>
      </c>
      <c r="B58" s="76">
        <v>0.05</v>
      </c>
      <c r="C58" s="70" t="s">
        <v>246</v>
      </c>
      <c r="D58" s="73">
        <v>70106776413</v>
      </c>
      <c r="E58" s="74">
        <v>43629</v>
      </c>
      <c r="F58" s="75">
        <v>2155.17</v>
      </c>
      <c r="G58" s="69" t="s">
        <v>277</v>
      </c>
      <c r="H58" s="51">
        <v>177402</v>
      </c>
      <c r="I58" s="49">
        <v>43620</v>
      </c>
      <c r="J58" s="75">
        <v>2155.17</v>
      </c>
    </row>
    <row r="59" spans="1:10" ht="16.5" x14ac:dyDescent="0.25">
      <c r="A59" s="72" t="s">
        <v>281</v>
      </c>
      <c r="B59" s="76">
        <v>0.05</v>
      </c>
      <c r="C59" s="70" t="s">
        <v>246</v>
      </c>
      <c r="D59" s="73">
        <v>70106776413</v>
      </c>
      <c r="E59" s="74">
        <v>43629</v>
      </c>
      <c r="F59" s="75">
        <v>1293.0999999999999</v>
      </c>
      <c r="G59" s="69" t="s">
        <v>277</v>
      </c>
      <c r="H59" s="51">
        <v>204098</v>
      </c>
      <c r="I59" s="49">
        <v>43621</v>
      </c>
      <c r="J59" s="75">
        <v>1293.0999999999999</v>
      </c>
    </row>
    <row r="60" spans="1:10" ht="16.5" x14ac:dyDescent="0.25">
      <c r="A60" s="72" t="s">
        <v>120</v>
      </c>
      <c r="B60" s="76">
        <v>0.05</v>
      </c>
      <c r="C60" s="70" t="s">
        <v>246</v>
      </c>
      <c r="D60" s="73">
        <v>70106776413</v>
      </c>
      <c r="E60" s="74">
        <v>43629</v>
      </c>
      <c r="F60" s="75">
        <v>1551.72</v>
      </c>
      <c r="G60" s="69" t="s">
        <v>277</v>
      </c>
      <c r="H60" s="51">
        <v>181969</v>
      </c>
      <c r="I60" s="49">
        <v>43620</v>
      </c>
      <c r="J60" s="75">
        <v>1551.72</v>
      </c>
    </row>
    <row r="61" spans="1:10" ht="16.5" x14ac:dyDescent="0.25">
      <c r="A61" s="72" t="s">
        <v>137</v>
      </c>
      <c r="B61" s="76">
        <v>0.05</v>
      </c>
      <c r="C61" s="70" t="s">
        <v>246</v>
      </c>
      <c r="D61" s="73">
        <v>70106776413</v>
      </c>
      <c r="E61" s="74">
        <v>43629</v>
      </c>
      <c r="F61" s="75">
        <v>1724.14</v>
      </c>
      <c r="G61" s="69" t="s">
        <v>277</v>
      </c>
      <c r="H61" s="51">
        <v>188335</v>
      </c>
      <c r="I61" s="49">
        <v>43620</v>
      </c>
      <c r="J61" s="75">
        <v>1724.14</v>
      </c>
    </row>
    <row r="62" spans="1:10" ht="16.5" x14ac:dyDescent="0.25">
      <c r="A62" s="72" t="s">
        <v>291</v>
      </c>
      <c r="B62" s="76">
        <v>0.05</v>
      </c>
      <c r="C62" s="70" t="s">
        <v>246</v>
      </c>
      <c r="D62" s="73">
        <v>70106776413</v>
      </c>
      <c r="E62" s="74">
        <v>43629</v>
      </c>
      <c r="F62" s="75">
        <v>1293.0999999999999</v>
      </c>
      <c r="G62" s="69" t="s">
        <v>277</v>
      </c>
      <c r="H62" s="51">
        <v>202086</v>
      </c>
      <c r="I62" s="49">
        <v>43621</v>
      </c>
      <c r="J62" s="75">
        <v>1293.0999999999999</v>
      </c>
    </row>
    <row r="63" spans="1:10" ht="16.5" x14ac:dyDescent="0.25">
      <c r="A63" s="72" t="s">
        <v>122</v>
      </c>
      <c r="B63" s="76">
        <v>0.05</v>
      </c>
      <c r="C63" s="70" t="s">
        <v>246</v>
      </c>
      <c r="D63" s="73">
        <v>70106776413</v>
      </c>
      <c r="E63" s="74">
        <v>43629</v>
      </c>
      <c r="F63" s="75">
        <v>1594.83</v>
      </c>
      <c r="G63" s="69" t="s">
        <v>277</v>
      </c>
      <c r="H63" s="51">
        <v>199107</v>
      </c>
      <c r="I63" s="49">
        <v>43621</v>
      </c>
      <c r="J63" s="75">
        <v>1594.83</v>
      </c>
    </row>
    <row r="64" spans="1:10" ht="16.5" x14ac:dyDescent="0.25">
      <c r="A64" s="72" t="s">
        <v>283</v>
      </c>
      <c r="B64" s="76">
        <v>0.05</v>
      </c>
      <c r="C64" s="70" t="s">
        <v>246</v>
      </c>
      <c r="D64" s="73">
        <v>70106776413</v>
      </c>
      <c r="E64" s="74">
        <v>43629</v>
      </c>
      <c r="F64" s="75">
        <v>948.28</v>
      </c>
      <c r="G64" s="69" t="s">
        <v>277</v>
      </c>
      <c r="H64" s="51">
        <v>13061</v>
      </c>
      <c r="I64" s="49">
        <v>43629</v>
      </c>
      <c r="J64" s="75">
        <v>948.28</v>
      </c>
    </row>
    <row r="65" spans="1:10" ht="16.5" x14ac:dyDescent="0.25">
      <c r="A65" s="72" t="s">
        <v>116</v>
      </c>
      <c r="B65" s="76">
        <v>0.05</v>
      </c>
      <c r="C65" s="70" t="s">
        <v>246</v>
      </c>
      <c r="D65" s="73">
        <v>70106776413</v>
      </c>
      <c r="E65" s="74">
        <v>43629</v>
      </c>
      <c r="F65" s="75">
        <v>1293.0999999999999</v>
      </c>
      <c r="G65" s="69" t="s">
        <v>277</v>
      </c>
      <c r="H65" s="51">
        <v>189359</v>
      </c>
      <c r="I65" s="49">
        <v>43620</v>
      </c>
      <c r="J65" s="75">
        <v>1293.0999999999999</v>
      </c>
    </row>
    <row r="66" spans="1:10" ht="16.5" x14ac:dyDescent="0.25">
      <c r="A66" s="72" t="s">
        <v>111</v>
      </c>
      <c r="B66" s="76">
        <v>0.05</v>
      </c>
      <c r="C66" s="70" t="s">
        <v>246</v>
      </c>
      <c r="D66" s="73">
        <v>70106776413</v>
      </c>
      <c r="E66" s="74">
        <v>43629</v>
      </c>
      <c r="F66" s="75">
        <v>1293.0999999999999</v>
      </c>
      <c r="G66" s="69" t="s">
        <v>277</v>
      </c>
      <c r="H66" s="51">
        <v>179717</v>
      </c>
      <c r="I66" s="49">
        <v>43620</v>
      </c>
      <c r="J66" s="75">
        <v>1293.0999999999999</v>
      </c>
    </row>
    <row r="67" spans="1:10" ht="16.5" x14ac:dyDescent="0.25">
      <c r="A67" s="72" t="s">
        <v>98</v>
      </c>
      <c r="B67" s="76">
        <v>1</v>
      </c>
      <c r="C67" s="70" t="s">
        <v>246</v>
      </c>
      <c r="D67" s="73">
        <v>70106776413</v>
      </c>
      <c r="E67" s="74">
        <v>43629</v>
      </c>
      <c r="F67" s="75">
        <v>4310.34</v>
      </c>
      <c r="G67" s="69" t="s">
        <v>279</v>
      </c>
      <c r="H67" s="51">
        <v>340404</v>
      </c>
      <c r="I67" s="49">
        <v>43629</v>
      </c>
      <c r="J67" s="75">
        <v>4310.34</v>
      </c>
    </row>
    <row r="68" spans="1:10" ht="16.5" x14ac:dyDescent="0.25">
      <c r="A68" s="72" t="s">
        <v>111</v>
      </c>
      <c r="B68" s="76">
        <v>1</v>
      </c>
      <c r="C68" s="70" t="s">
        <v>246</v>
      </c>
      <c r="D68" s="73">
        <v>70106776413</v>
      </c>
      <c r="E68" s="74">
        <v>43629</v>
      </c>
      <c r="F68" s="75">
        <v>2586.21</v>
      </c>
      <c r="G68" s="69" t="s">
        <v>279</v>
      </c>
      <c r="H68" s="51">
        <v>340912</v>
      </c>
      <c r="I68" s="49">
        <v>43629</v>
      </c>
      <c r="J68" s="75">
        <v>2586.21</v>
      </c>
    </row>
    <row r="69" spans="1:10" ht="16.5" x14ac:dyDescent="0.25">
      <c r="A69" s="72" t="s">
        <v>120</v>
      </c>
      <c r="B69" s="76">
        <v>1</v>
      </c>
      <c r="C69" s="70" t="s">
        <v>246</v>
      </c>
      <c r="D69" s="73">
        <v>70106776413</v>
      </c>
      <c r="E69" s="74">
        <v>43629</v>
      </c>
      <c r="F69" s="75">
        <v>3103.44</v>
      </c>
      <c r="G69" s="69" t="s">
        <v>279</v>
      </c>
      <c r="H69" s="51">
        <v>341485</v>
      </c>
      <c r="I69" s="49">
        <v>43629</v>
      </c>
      <c r="J69" s="75">
        <v>3103.44</v>
      </c>
    </row>
    <row r="70" spans="1:10" ht="16.5" x14ac:dyDescent="0.25">
      <c r="A70" s="72" t="s">
        <v>137</v>
      </c>
      <c r="B70" s="76">
        <v>1</v>
      </c>
      <c r="C70" s="70" t="s">
        <v>246</v>
      </c>
      <c r="D70" s="73">
        <v>70106776413</v>
      </c>
      <c r="E70" s="74">
        <v>43629</v>
      </c>
      <c r="F70" s="75">
        <v>3448.28</v>
      </c>
      <c r="G70" s="69" t="s">
        <v>279</v>
      </c>
      <c r="H70" s="51">
        <v>341871</v>
      </c>
      <c r="I70" s="49">
        <v>43629</v>
      </c>
      <c r="J70" s="75">
        <v>3448.28</v>
      </c>
    </row>
    <row r="71" spans="1:10" ht="16.5" x14ac:dyDescent="0.25">
      <c r="A71" s="72" t="s">
        <v>291</v>
      </c>
      <c r="B71" s="76">
        <v>1</v>
      </c>
      <c r="C71" s="70" t="s">
        <v>246</v>
      </c>
      <c r="D71" s="73">
        <v>70106776413</v>
      </c>
      <c r="E71" s="74">
        <v>43629</v>
      </c>
      <c r="F71" s="75">
        <v>2586.21</v>
      </c>
      <c r="G71" s="69" t="s">
        <v>279</v>
      </c>
      <c r="H71" s="51">
        <v>344849</v>
      </c>
      <c r="I71" s="49">
        <v>43629</v>
      </c>
      <c r="J71" s="75">
        <v>2586.21</v>
      </c>
    </row>
    <row r="72" spans="1:10" ht="16.5" x14ac:dyDescent="0.25">
      <c r="A72" s="72" t="s">
        <v>281</v>
      </c>
      <c r="B72" s="76">
        <v>1</v>
      </c>
      <c r="C72" s="70" t="s">
        <v>246</v>
      </c>
      <c r="D72" s="73">
        <v>70106776413</v>
      </c>
      <c r="E72" s="74">
        <v>43629</v>
      </c>
      <c r="F72" s="75">
        <v>2586.1999999999998</v>
      </c>
      <c r="G72" s="69" t="s">
        <v>279</v>
      </c>
      <c r="H72" s="51">
        <v>343850</v>
      </c>
      <c r="I72" s="49">
        <v>43629</v>
      </c>
      <c r="J72" s="75">
        <v>2586.1999999999998</v>
      </c>
    </row>
    <row r="73" spans="1:10" ht="16.5" x14ac:dyDescent="0.25">
      <c r="A73" s="72" t="s">
        <v>283</v>
      </c>
      <c r="B73" s="76">
        <v>1</v>
      </c>
      <c r="C73" s="70" t="s">
        <v>246</v>
      </c>
      <c r="D73" s="73">
        <v>70106776413</v>
      </c>
      <c r="E73" s="74">
        <v>43629</v>
      </c>
      <c r="F73" s="75">
        <v>1896.55</v>
      </c>
      <c r="G73" s="69" t="s">
        <v>279</v>
      </c>
      <c r="H73" s="51">
        <v>344353</v>
      </c>
      <c r="I73" s="49">
        <v>43629</v>
      </c>
      <c r="J73" s="75">
        <v>1896.55</v>
      </c>
    </row>
    <row r="74" spans="1:10" ht="16.5" x14ac:dyDescent="0.25">
      <c r="A74" s="72" t="s">
        <v>116</v>
      </c>
      <c r="B74" s="76">
        <v>1</v>
      </c>
      <c r="C74" s="70" t="s">
        <v>246</v>
      </c>
      <c r="D74" s="73">
        <v>70106776413</v>
      </c>
      <c r="E74" s="74">
        <v>43629</v>
      </c>
      <c r="F74" s="75">
        <v>2586.21</v>
      </c>
      <c r="G74" s="69" t="s">
        <v>279</v>
      </c>
      <c r="H74" s="51">
        <v>342220</v>
      </c>
      <c r="I74" s="49">
        <v>43629</v>
      </c>
      <c r="J74" s="75">
        <v>2586.21</v>
      </c>
    </row>
    <row r="75" spans="1:10" ht="16.5" x14ac:dyDescent="0.25">
      <c r="A75" s="47" t="s">
        <v>106</v>
      </c>
      <c r="B75" s="76">
        <v>1</v>
      </c>
      <c r="C75" s="77" t="s">
        <v>246</v>
      </c>
      <c r="D75" s="48">
        <v>70106776413</v>
      </c>
      <c r="E75" s="49">
        <v>43584</v>
      </c>
      <c r="F75" s="50">
        <v>1508.62</v>
      </c>
      <c r="G75" s="69" t="s">
        <v>279</v>
      </c>
      <c r="H75" s="51">
        <v>577822</v>
      </c>
      <c r="I75" s="49">
        <v>43584</v>
      </c>
      <c r="J75" s="50">
        <v>1508.62</v>
      </c>
    </row>
    <row r="76" spans="1:10" ht="16.5" x14ac:dyDescent="0.25">
      <c r="A76" s="47" t="s">
        <v>106</v>
      </c>
      <c r="B76" s="76">
        <v>0.05</v>
      </c>
      <c r="C76" s="77" t="s">
        <v>246</v>
      </c>
      <c r="D76" s="48">
        <v>70106776413</v>
      </c>
      <c r="E76" s="49">
        <v>43584</v>
      </c>
      <c r="F76" s="50">
        <v>754.31</v>
      </c>
      <c r="G76" s="69" t="s">
        <v>277</v>
      </c>
      <c r="H76" s="51">
        <v>559378</v>
      </c>
      <c r="I76" s="49">
        <v>43580</v>
      </c>
      <c r="J76" s="50">
        <v>754.31</v>
      </c>
    </row>
    <row r="77" spans="1:10" ht="16.5" x14ac:dyDescent="0.25">
      <c r="A77" s="72" t="s">
        <v>122</v>
      </c>
      <c r="B77" s="76">
        <v>1</v>
      </c>
      <c r="C77" s="70" t="s">
        <v>246</v>
      </c>
      <c r="D77" s="73">
        <v>70106776413</v>
      </c>
      <c r="E77" s="74">
        <v>43629</v>
      </c>
      <c r="F77" s="75">
        <v>3189.66</v>
      </c>
      <c r="G77" s="69" t="s">
        <v>279</v>
      </c>
      <c r="H77" s="51">
        <v>342751</v>
      </c>
      <c r="I77" s="49">
        <v>43629</v>
      </c>
      <c r="J77" s="75">
        <v>3189.66</v>
      </c>
    </row>
    <row r="78" spans="1:10" ht="16.5" x14ac:dyDescent="0.25">
      <c r="A78" s="72" t="s">
        <v>360</v>
      </c>
      <c r="B78" s="76">
        <v>0.05</v>
      </c>
      <c r="C78" s="70" t="s">
        <v>246</v>
      </c>
      <c r="D78" s="73">
        <v>70106776413</v>
      </c>
      <c r="E78" s="74">
        <v>43647</v>
      </c>
      <c r="F78" s="50">
        <v>1180.68</v>
      </c>
      <c r="G78" s="69" t="s">
        <v>277</v>
      </c>
      <c r="H78" s="51">
        <v>219565</v>
      </c>
      <c r="I78" s="49">
        <v>43649</v>
      </c>
      <c r="J78" s="75">
        <v>1180.68</v>
      </c>
    </row>
    <row r="79" spans="1:10" ht="16.5" x14ac:dyDescent="0.25">
      <c r="A79" s="72" t="s">
        <v>360</v>
      </c>
      <c r="B79" s="76">
        <v>1</v>
      </c>
      <c r="C79" s="70" t="s">
        <v>246</v>
      </c>
      <c r="D79" s="73">
        <v>70106776413</v>
      </c>
      <c r="E79" s="74">
        <v>43647</v>
      </c>
      <c r="F79" s="50">
        <v>2361.35</v>
      </c>
      <c r="G79" s="69" t="s">
        <v>279</v>
      </c>
      <c r="H79" s="51">
        <v>130327</v>
      </c>
      <c r="I79" s="49">
        <v>43647</v>
      </c>
      <c r="J79" s="75">
        <v>2361.35</v>
      </c>
    </row>
    <row r="80" spans="1:10" ht="16.5" x14ac:dyDescent="0.25">
      <c r="A80" s="72" t="s">
        <v>361</v>
      </c>
      <c r="B80" s="76">
        <v>0.05</v>
      </c>
      <c r="C80" s="70" t="s">
        <v>246</v>
      </c>
      <c r="D80" s="73">
        <v>70106776413</v>
      </c>
      <c r="E80" s="74">
        <v>43647</v>
      </c>
      <c r="F80" s="50">
        <v>1550.04</v>
      </c>
      <c r="G80" s="69" t="s">
        <v>277</v>
      </c>
      <c r="H80" s="51">
        <v>219566</v>
      </c>
      <c r="I80" s="49">
        <v>43649</v>
      </c>
      <c r="J80" s="75">
        <v>1550.04</v>
      </c>
    </row>
    <row r="81" spans="1:10" ht="16.5" x14ac:dyDescent="0.25">
      <c r="A81" s="72" t="s">
        <v>361</v>
      </c>
      <c r="B81" s="76">
        <v>1</v>
      </c>
      <c r="C81" s="70" t="s">
        <v>246</v>
      </c>
      <c r="D81" s="73">
        <v>70106776413</v>
      </c>
      <c r="E81" s="74">
        <v>43647</v>
      </c>
      <c r="F81" s="50">
        <v>3100.09</v>
      </c>
      <c r="G81" s="69" t="s">
        <v>279</v>
      </c>
      <c r="H81" s="51">
        <v>130328</v>
      </c>
      <c r="I81" s="49">
        <v>43647</v>
      </c>
      <c r="J81" s="75">
        <v>3100.09</v>
      </c>
    </row>
    <row r="82" spans="1:10" ht="16.5" x14ac:dyDescent="0.25">
      <c r="A82" s="72" t="s">
        <v>362</v>
      </c>
      <c r="B82" s="76">
        <v>0.05</v>
      </c>
      <c r="C82" s="70" t="s">
        <v>246</v>
      </c>
      <c r="D82" s="73">
        <v>70106776413</v>
      </c>
      <c r="E82" s="74">
        <v>43647</v>
      </c>
      <c r="F82" s="50">
        <v>2154.96</v>
      </c>
      <c r="G82" s="69" t="s">
        <v>277</v>
      </c>
      <c r="H82" s="51">
        <v>219570</v>
      </c>
      <c r="I82" s="49">
        <v>43649</v>
      </c>
      <c r="J82" s="75">
        <v>2154.96</v>
      </c>
    </row>
    <row r="83" spans="1:10" ht="16.5" x14ac:dyDescent="0.25">
      <c r="A83" s="72" t="s">
        <v>362</v>
      </c>
      <c r="B83" s="76">
        <v>1</v>
      </c>
      <c r="C83" s="70" t="s">
        <v>246</v>
      </c>
      <c r="D83" s="73">
        <v>70106776413</v>
      </c>
      <c r="E83" s="74">
        <v>43647</v>
      </c>
      <c r="F83" s="50">
        <v>4309.91</v>
      </c>
      <c r="G83" s="69" t="s">
        <v>279</v>
      </c>
      <c r="H83" s="51">
        <v>130329</v>
      </c>
      <c r="I83" s="49">
        <v>43647</v>
      </c>
      <c r="J83" s="75">
        <v>4309.91</v>
      </c>
    </row>
    <row r="84" spans="1:10" ht="16.5" x14ac:dyDescent="0.25">
      <c r="A84" s="72" t="s">
        <v>363</v>
      </c>
      <c r="B84" s="76">
        <v>0.05</v>
      </c>
      <c r="C84" s="70" t="s">
        <v>246</v>
      </c>
      <c r="D84" s="73">
        <v>70106776413</v>
      </c>
      <c r="E84" s="74">
        <v>43647</v>
      </c>
      <c r="F84" s="50">
        <v>1306.07</v>
      </c>
      <c r="G84" s="69" t="s">
        <v>277</v>
      </c>
      <c r="H84" s="51">
        <v>219567</v>
      </c>
      <c r="I84" s="49">
        <v>43649</v>
      </c>
      <c r="J84" s="75">
        <v>1306.07</v>
      </c>
    </row>
    <row r="85" spans="1:10" ht="16.5" x14ac:dyDescent="0.25">
      <c r="A85" s="72" t="s">
        <v>363</v>
      </c>
      <c r="B85" s="76">
        <v>1</v>
      </c>
      <c r="C85" s="70" t="s">
        <v>246</v>
      </c>
      <c r="D85" s="73">
        <v>70106776413</v>
      </c>
      <c r="E85" s="74">
        <v>43647</v>
      </c>
      <c r="F85" s="50">
        <v>2612.14</v>
      </c>
      <c r="G85" s="69" t="s">
        <v>279</v>
      </c>
      <c r="H85" s="51">
        <v>130330</v>
      </c>
      <c r="I85" s="49">
        <v>43647</v>
      </c>
      <c r="J85" s="75">
        <v>2612.14</v>
      </c>
    </row>
    <row r="86" spans="1:10" ht="16.5" x14ac:dyDescent="0.25">
      <c r="A86" s="72" t="s">
        <v>364</v>
      </c>
      <c r="B86" s="76">
        <v>0.05</v>
      </c>
      <c r="C86" s="70" t="s">
        <v>246</v>
      </c>
      <c r="D86" s="73">
        <v>70106776413</v>
      </c>
      <c r="E86" s="74">
        <v>43647</v>
      </c>
      <c r="F86" s="50">
        <v>1389.9</v>
      </c>
      <c r="G86" s="69" t="s">
        <v>277</v>
      </c>
      <c r="H86" s="51">
        <v>219568</v>
      </c>
      <c r="I86" s="49">
        <v>43649</v>
      </c>
      <c r="J86" s="75">
        <v>1389.9</v>
      </c>
    </row>
    <row r="87" spans="1:10" ht="16.5" x14ac:dyDescent="0.25">
      <c r="A87" s="72" t="s">
        <v>364</v>
      </c>
      <c r="B87" s="76">
        <v>1</v>
      </c>
      <c r="C87" s="70" t="s">
        <v>246</v>
      </c>
      <c r="D87" s="73">
        <v>70106776413</v>
      </c>
      <c r="E87" s="74">
        <v>43647</v>
      </c>
      <c r="F87" s="50">
        <v>2779.8</v>
      </c>
      <c r="G87" s="69" t="s">
        <v>279</v>
      </c>
      <c r="H87" s="51">
        <v>130331</v>
      </c>
      <c r="I87" s="49">
        <v>43647</v>
      </c>
      <c r="J87" s="75">
        <v>2779.8</v>
      </c>
    </row>
    <row r="88" spans="1:10" ht="16.5" x14ac:dyDescent="0.25">
      <c r="A88" s="72" t="s">
        <v>365</v>
      </c>
      <c r="B88" s="76">
        <v>0.05</v>
      </c>
      <c r="C88" s="70" t="s">
        <v>246</v>
      </c>
      <c r="D88" s="73">
        <v>70106776413</v>
      </c>
      <c r="E88" s="74">
        <v>43647</v>
      </c>
      <c r="F88" s="50">
        <v>1125.22</v>
      </c>
      <c r="G88" s="69" t="s">
        <v>277</v>
      </c>
      <c r="H88" s="51">
        <v>219569</v>
      </c>
      <c r="I88" s="49">
        <v>43649</v>
      </c>
      <c r="J88" s="75">
        <v>1125.22</v>
      </c>
    </row>
    <row r="89" spans="1:10" ht="16.5" x14ac:dyDescent="0.25">
      <c r="A89" s="72" t="s">
        <v>365</v>
      </c>
      <c r="B89" s="76">
        <v>1</v>
      </c>
      <c r="C89" s="70" t="s">
        <v>246</v>
      </c>
      <c r="D89" s="73">
        <v>70106776413</v>
      </c>
      <c r="E89" s="74">
        <v>43647</v>
      </c>
      <c r="F89" s="50">
        <v>2250.44</v>
      </c>
      <c r="G89" s="69" t="s">
        <v>279</v>
      </c>
      <c r="H89" s="51">
        <v>130332</v>
      </c>
      <c r="I89" s="49">
        <v>43647</v>
      </c>
      <c r="J89" s="75">
        <v>2250.44</v>
      </c>
    </row>
    <row r="90" spans="1:10" ht="16.5" x14ac:dyDescent="0.25">
      <c r="A90" s="72" t="s">
        <v>366</v>
      </c>
      <c r="B90" s="76">
        <v>0.05</v>
      </c>
      <c r="C90" s="70" t="s">
        <v>246</v>
      </c>
      <c r="D90" s="73">
        <v>70106776413</v>
      </c>
      <c r="E90" s="74">
        <v>43647</v>
      </c>
      <c r="F90" s="50">
        <v>1746.18</v>
      </c>
      <c r="G90" s="69" t="s">
        <v>277</v>
      </c>
      <c r="H90" s="51">
        <v>219581</v>
      </c>
      <c r="I90" s="49">
        <v>43649</v>
      </c>
      <c r="J90" s="75">
        <v>1746.18</v>
      </c>
    </row>
    <row r="91" spans="1:10" ht="16.5" x14ac:dyDescent="0.25">
      <c r="A91" s="72" t="s">
        <v>366</v>
      </c>
      <c r="B91" s="76">
        <v>1</v>
      </c>
      <c r="C91" s="70" t="s">
        <v>246</v>
      </c>
      <c r="D91" s="73">
        <v>70106776413</v>
      </c>
      <c r="E91" s="74">
        <v>43647</v>
      </c>
      <c r="F91" s="50">
        <v>3492.35</v>
      </c>
      <c r="G91" s="69" t="s">
        <v>279</v>
      </c>
      <c r="H91" s="51">
        <v>130333</v>
      </c>
      <c r="I91" s="49">
        <v>43647</v>
      </c>
      <c r="J91" s="75">
        <v>3492.35</v>
      </c>
    </row>
    <row r="92" spans="1:10" ht="16.5" x14ac:dyDescent="0.25">
      <c r="A92" s="72" t="s">
        <v>367</v>
      </c>
      <c r="B92" s="76">
        <v>0.05</v>
      </c>
      <c r="C92" s="70" t="s">
        <v>246</v>
      </c>
      <c r="D92" s="73">
        <v>70106776413</v>
      </c>
      <c r="E92" s="74">
        <v>43647</v>
      </c>
      <c r="F92" s="50">
        <v>1172.4100000000001</v>
      </c>
      <c r="G92" s="69" t="s">
        <v>277</v>
      </c>
      <c r="H92" s="51">
        <v>219571</v>
      </c>
      <c r="I92" s="49">
        <v>43649</v>
      </c>
      <c r="J92" s="75">
        <v>1172.4100000000001</v>
      </c>
    </row>
    <row r="93" spans="1:10" ht="16.5" x14ac:dyDescent="0.25">
      <c r="A93" s="72" t="s">
        <v>367</v>
      </c>
      <c r="B93" s="76">
        <v>1</v>
      </c>
      <c r="C93" s="70" t="s">
        <v>246</v>
      </c>
      <c r="D93" s="73">
        <v>70106776413</v>
      </c>
      <c r="E93" s="74">
        <v>43647</v>
      </c>
      <c r="F93" s="50">
        <v>2344.83</v>
      </c>
      <c r="G93" s="69" t="s">
        <v>279</v>
      </c>
      <c r="H93" s="51">
        <v>130334</v>
      </c>
      <c r="I93" s="49">
        <v>43647</v>
      </c>
      <c r="J93" s="75">
        <v>2344.83</v>
      </c>
    </row>
    <row r="94" spans="1:10" ht="16.5" x14ac:dyDescent="0.25">
      <c r="A94" s="72" t="s">
        <v>368</v>
      </c>
      <c r="B94" s="76">
        <v>0.05</v>
      </c>
      <c r="C94" s="70" t="s">
        <v>246</v>
      </c>
      <c r="D94" s="73">
        <v>70106776413</v>
      </c>
      <c r="E94" s="74">
        <v>43647</v>
      </c>
      <c r="F94" s="50">
        <v>1438.54</v>
      </c>
      <c r="G94" s="69" t="s">
        <v>277</v>
      </c>
      <c r="H94" s="51">
        <v>219572</v>
      </c>
      <c r="I94" s="49">
        <v>43649</v>
      </c>
      <c r="J94" s="75">
        <v>1438.54</v>
      </c>
    </row>
    <row r="95" spans="1:10" ht="16.5" x14ac:dyDescent="0.25">
      <c r="A95" s="72" t="s">
        <v>368</v>
      </c>
      <c r="B95" s="76">
        <v>1</v>
      </c>
      <c r="C95" s="70" t="s">
        <v>246</v>
      </c>
      <c r="D95" s="73">
        <v>70106776413</v>
      </c>
      <c r="E95" s="74">
        <v>43647</v>
      </c>
      <c r="F95" s="50">
        <v>2877.07</v>
      </c>
      <c r="G95" s="69" t="s">
        <v>279</v>
      </c>
      <c r="H95" s="51">
        <v>130335</v>
      </c>
      <c r="I95" s="49">
        <v>43647</v>
      </c>
      <c r="J95" s="75">
        <v>2877.07</v>
      </c>
    </row>
    <row r="96" spans="1:10" ht="16.5" x14ac:dyDescent="0.25">
      <c r="A96" s="72" t="s">
        <v>91</v>
      </c>
      <c r="B96" s="76">
        <v>0.05</v>
      </c>
      <c r="C96" s="70" t="s">
        <v>246</v>
      </c>
      <c r="D96" s="73">
        <v>70106776413</v>
      </c>
      <c r="E96" s="74">
        <v>43647</v>
      </c>
      <c r="F96" s="50">
        <v>904.93</v>
      </c>
      <c r="G96" s="69" t="s">
        <v>277</v>
      </c>
      <c r="H96" s="51">
        <v>219573</v>
      </c>
      <c r="I96" s="49">
        <v>43649</v>
      </c>
      <c r="J96" s="75">
        <v>904.93</v>
      </c>
    </row>
    <row r="97" spans="1:10" ht="16.5" x14ac:dyDescent="0.25">
      <c r="A97" s="72" t="s">
        <v>91</v>
      </c>
      <c r="B97" s="76">
        <v>1</v>
      </c>
      <c r="C97" s="70" t="s">
        <v>246</v>
      </c>
      <c r="D97" s="73">
        <v>70106776413</v>
      </c>
      <c r="E97" s="74">
        <v>43647</v>
      </c>
      <c r="F97" s="50">
        <v>1809.87</v>
      </c>
      <c r="G97" s="69" t="s">
        <v>279</v>
      </c>
      <c r="H97" s="51">
        <v>130336</v>
      </c>
      <c r="I97" s="49">
        <v>43647</v>
      </c>
      <c r="J97" s="75">
        <v>1809.87</v>
      </c>
    </row>
    <row r="98" spans="1:10" ht="16.5" x14ac:dyDescent="0.25">
      <c r="A98" s="72" t="s">
        <v>88</v>
      </c>
      <c r="B98" s="76">
        <v>0.05</v>
      </c>
      <c r="C98" s="70" t="s">
        <v>246</v>
      </c>
      <c r="D98" s="73">
        <v>70106776413</v>
      </c>
      <c r="E98" s="74">
        <v>43647</v>
      </c>
      <c r="F98" s="50">
        <v>952.69</v>
      </c>
      <c r="G98" s="69" t="s">
        <v>277</v>
      </c>
      <c r="H98" s="51">
        <v>219574</v>
      </c>
      <c r="I98" s="49">
        <v>43649</v>
      </c>
      <c r="J98" s="75">
        <v>952.69</v>
      </c>
    </row>
    <row r="99" spans="1:10" ht="16.5" x14ac:dyDescent="0.25">
      <c r="A99" s="72" t="s">
        <v>88</v>
      </c>
      <c r="B99" s="76">
        <v>1</v>
      </c>
      <c r="C99" s="70" t="s">
        <v>246</v>
      </c>
      <c r="D99" s="73">
        <v>70106776413</v>
      </c>
      <c r="E99" s="74">
        <v>43647</v>
      </c>
      <c r="F99" s="50">
        <v>1905.38</v>
      </c>
      <c r="G99" s="69" t="s">
        <v>279</v>
      </c>
      <c r="H99" s="51">
        <v>130337</v>
      </c>
      <c r="I99" s="49">
        <v>43647</v>
      </c>
      <c r="J99" s="75">
        <v>1905.38</v>
      </c>
    </row>
    <row r="100" spans="1:10" ht="16.5" x14ac:dyDescent="0.25">
      <c r="A100" s="72" t="s">
        <v>89</v>
      </c>
      <c r="B100" s="76">
        <v>0.05</v>
      </c>
      <c r="C100" s="70" t="s">
        <v>246</v>
      </c>
      <c r="D100" s="73">
        <v>70106776413</v>
      </c>
      <c r="E100" s="74">
        <v>43647</v>
      </c>
      <c r="F100" s="50">
        <v>732.61</v>
      </c>
      <c r="G100" s="69" t="s">
        <v>277</v>
      </c>
      <c r="H100" s="51">
        <v>219580</v>
      </c>
      <c r="I100" s="49">
        <v>43649</v>
      </c>
      <c r="J100" s="75">
        <v>732.61</v>
      </c>
    </row>
    <row r="101" spans="1:10" ht="16.5" x14ac:dyDescent="0.25">
      <c r="A101" s="72" t="s">
        <v>89</v>
      </c>
      <c r="B101" s="76">
        <v>1</v>
      </c>
      <c r="C101" s="70" t="s">
        <v>246</v>
      </c>
      <c r="D101" s="73">
        <v>70106776413</v>
      </c>
      <c r="E101" s="74">
        <v>43647</v>
      </c>
      <c r="F101" s="50">
        <v>1465.21</v>
      </c>
      <c r="G101" s="69" t="s">
        <v>279</v>
      </c>
      <c r="H101" s="51">
        <v>130338</v>
      </c>
      <c r="I101" s="49">
        <v>43647</v>
      </c>
      <c r="J101" s="75">
        <v>1465.21</v>
      </c>
    </row>
    <row r="102" spans="1:10" ht="16.5" x14ac:dyDescent="0.25">
      <c r="A102" s="72" t="s">
        <v>87</v>
      </c>
      <c r="B102" s="76">
        <v>0.05</v>
      </c>
      <c r="C102" s="70" t="s">
        <v>246</v>
      </c>
      <c r="D102" s="73">
        <v>70106776413</v>
      </c>
      <c r="E102" s="74">
        <v>43647</v>
      </c>
      <c r="F102" s="50">
        <v>1175.43</v>
      </c>
      <c r="G102" s="69" t="s">
        <v>277</v>
      </c>
      <c r="H102" s="51">
        <v>219576</v>
      </c>
      <c r="I102" s="49">
        <v>43649</v>
      </c>
      <c r="J102" s="75">
        <v>1175.43</v>
      </c>
    </row>
    <row r="103" spans="1:10" ht="16.5" x14ac:dyDescent="0.25">
      <c r="A103" s="72" t="s">
        <v>87</v>
      </c>
      <c r="B103" s="76">
        <v>1</v>
      </c>
      <c r="C103" s="70" t="s">
        <v>246</v>
      </c>
      <c r="D103" s="73">
        <v>70106776413</v>
      </c>
      <c r="E103" s="74">
        <v>43647</v>
      </c>
      <c r="F103" s="50">
        <v>2350.86</v>
      </c>
      <c r="G103" s="69" t="s">
        <v>279</v>
      </c>
      <c r="H103" s="51">
        <v>130339</v>
      </c>
      <c r="I103" s="49">
        <v>43647</v>
      </c>
      <c r="J103" s="75">
        <v>2350.86</v>
      </c>
    </row>
    <row r="104" spans="1:10" ht="16.5" x14ac:dyDescent="0.25">
      <c r="A104" s="72" t="s">
        <v>86</v>
      </c>
      <c r="B104" s="76">
        <v>0.05</v>
      </c>
      <c r="C104" s="70" t="s">
        <v>246</v>
      </c>
      <c r="D104" s="73">
        <v>70106776413</v>
      </c>
      <c r="E104" s="74">
        <v>43647</v>
      </c>
      <c r="F104" s="50">
        <v>787.2</v>
      </c>
      <c r="G104" s="69" t="s">
        <v>277</v>
      </c>
      <c r="H104" s="51">
        <v>219577</v>
      </c>
      <c r="I104" s="49">
        <v>43649</v>
      </c>
      <c r="J104" s="75">
        <v>787.2</v>
      </c>
    </row>
    <row r="105" spans="1:10" ht="16.5" x14ac:dyDescent="0.25">
      <c r="A105" s="72" t="s">
        <v>86</v>
      </c>
      <c r="B105" s="76">
        <v>1</v>
      </c>
      <c r="C105" s="70" t="s">
        <v>246</v>
      </c>
      <c r="D105" s="73">
        <v>70106776413</v>
      </c>
      <c r="E105" s="74">
        <v>43647</v>
      </c>
      <c r="F105" s="50">
        <v>1574.4</v>
      </c>
      <c r="G105" s="69" t="s">
        <v>279</v>
      </c>
      <c r="H105" s="51">
        <v>130340</v>
      </c>
      <c r="I105" s="49">
        <v>43647</v>
      </c>
      <c r="J105" s="75">
        <v>1574.4</v>
      </c>
    </row>
    <row r="106" spans="1:10" ht="16.5" x14ac:dyDescent="0.25">
      <c r="A106" s="72" t="s">
        <v>99</v>
      </c>
      <c r="B106" s="76">
        <v>0.05</v>
      </c>
      <c r="C106" s="70" t="s">
        <v>246</v>
      </c>
      <c r="D106" s="73">
        <v>70106776413</v>
      </c>
      <c r="E106" s="74">
        <v>43647</v>
      </c>
      <c r="F106" s="50">
        <v>946.89</v>
      </c>
      <c r="G106" s="69" t="s">
        <v>277</v>
      </c>
      <c r="H106" s="51">
        <v>219575</v>
      </c>
      <c r="I106" s="49">
        <v>43649</v>
      </c>
      <c r="J106" s="75">
        <v>946.89</v>
      </c>
    </row>
    <row r="107" spans="1:10" ht="16.5" x14ac:dyDescent="0.25">
      <c r="A107" s="72" t="s">
        <v>99</v>
      </c>
      <c r="B107" s="76">
        <v>1</v>
      </c>
      <c r="C107" s="70" t="s">
        <v>246</v>
      </c>
      <c r="D107" s="73">
        <v>70106776413</v>
      </c>
      <c r="E107" s="74">
        <v>43647</v>
      </c>
      <c r="F107" s="50">
        <v>1893.78</v>
      </c>
      <c r="G107" s="69" t="s">
        <v>279</v>
      </c>
      <c r="H107" s="51">
        <v>130341</v>
      </c>
      <c r="I107" s="49">
        <v>43647</v>
      </c>
      <c r="J107" s="75">
        <v>1893.78</v>
      </c>
    </row>
    <row r="108" spans="1:10" ht="16.5" x14ac:dyDescent="0.25">
      <c r="A108" s="72" t="s">
        <v>90</v>
      </c>
      <c r="B108" s="76">
        <v>0.05</v>
      </c>
      <c r="C108" s="70" t="s">
        <v>246</v>
      </c>
      <c r="D108" s="73">
        <v>70106776413</v>
      </c>
      <c r="E108" s="74">
        <v>43647</v>
      </c>
      <c r="F108" s="50">
        <v>1071.97</v>
      </c>
      <c r="G108" s="69" t="s">
        <v>277</v>
      </c>
      <c r="H108" s="51">
        <v>219579</v>
      </c>
      <c r="I108" s="49">
        <v>43649</v>
      </c>
      <c r="J108" s="75">
        <v>1071.97</v>
      </c>
    </row>
    <row r="109" spans="1:10" ht="16.5" x14ac:dyDescent="0.25">
      <c r="A109" s="72" t="s">
        <v>90</v>
      </c>
      <c r="B109" s="76">
        <v>1</v>
      </c>
      <c r="C109" s="70" t="s">
        <v>246</v>
      </c>
      <c r="D109" s="73">
        <v>70106776413</v>
      </c>
      <c r="E109" s="74">
        <v>43647</v>
      </c>
      <c r="F109" s="50">
        <v>2143.94</v>
      </c>
      <c r="G109" s="69" t="s">
        <v>279</v>
      </c>
      <c r="H109" s="51">
        <v>130342</v>
      </c>
      <c r="I109" s="49">
        <v>43647</v>
      </c>
      <c r="J109" s="75">
        <v>2143.94</v>
      </c>
    </row>
    <row r="110" spans="1:10" ht="16.5" x14ac:dyDescent="0.25">
      <c r="A110" s="72" t="s">
        <v>386</v>
      </c>
      <c r="B110" s="76">
        <v>0.05</v>
      </c>
      <c r="C110" s="70" t="s">
        <v>246</v>
      </c>
      <c r="D110" s="73">
        <v>70106776413</v>
      </c>
      <c r="E110" s="74">
        <v>43647</v>
      </c>
      <c r="F110" s="50">
        <v>1214.25</v>
      </c>
      <c r="G110" s="69" t="s">
        <v>277</v>
      </c>
      <c r="H110" s="51">
        <v>219578</v>
      </c>
      <c r="I110" s="49">
        <v>43649</v>
      </c>
      <c r="J110" s="75">
        <v>1214.25</v>
      </c>
    </row>
    <row r="111" spans="1:10" ht="16.5" x14ac:dyDescent="0.25">
      <c r="A111" s="72" t="s">
        <v>386</v>
      </c>
      <c r="B111" s="76">
        <v>1</v>
      </c>
      <c r="C111" s="70" t="s">
        <v>246</v>
      </c>
      <c r="D111" s="73">
        <v>70106776413</v>
      </c>
      <c r="E111" s="74">
        <v>43647</v>
      </c>
      <c r="F111" s="50">
        <v>2428.5</v>
      </c>
      <c r="G111" s="69" t="s">
        <v>279</v>
      </c>
      <c r="H111" s="51">
        <v>130343</v>
      </c>
      <c r="I111" s="49">
        <v>43647</v>
      </c>
      <c r="J111" s="75">
        <v>2428.5</v>
      </c>
    </row>
    <row r="112" spans="1:10" ht="16.5" x14ac:dyDescent="0.25">
      <c r="A112" s="72" t="s">
        <v>121</v>
      </c>
      <c r="B112" s="76">
        <v>0.05</v>
      </c>
      <c r="C112" s="70" t="s">
        <v>246</v>
      </c>
      <c r="D112" s="73">
        <v>70106776413</v>
      </c>
      <c r="E112" s="74">
        <v>43705</v>
      </c>
      <c r="F112" s="50">
        <v>3125</v>
      </c>
      <c r="G112" s="69" t="s">
        <v>277</v>
      </c>
      <c r="H112" s="51">
        <v>220244</v>
      </c>
      <c r="I112" s="49">
        <v>43714</v>
      </c>
      <c r="J112" s="75">
        <v>3125</v>
      </c>
    </row>
    <row r="113" spans="1:10" ht="16.5" x14ac:dyDescent="0.25">
      <c r="A113" s="72" t="s">
        <v>121</v>
      </c>
      <c r="B113" s="76">
        <v>1</v>
      </c>
      <c r="C113" s="70" t="s">
        <v>246</v>
      </c>
      <c r="D113" s="73">
        <v>70106776413</v>
      </c>
      <c r="E113" s="74">
        <v>43705</v>
      </c>
      <c r="F113" s="50">
        <v>6250</v>
      </c>
      <c r="G113" s="69" t="s">
        <v>279</v>
      </c>
      <c r="H113" s="51">
        <v>133536</v>
      </c>
      <c r="I113" s="49">
        <v>43705</v>
      </c>
      <c r="J113" s="75">
        <v>6250</v>
      </c>
    </row>
    <row r="114" spans="1:10" ht="16.5" x14ac:dyDescent="0.25">
      <c r="A114" s="72" t="s">
        <v>285</v>
      </c>
      <c r="B114" s="76">
        <v>0.05</v>
      </c>
      <c r="C114" s="70" t="s">
        <v>246</v>
      </c>
      <c r="D114" s="73">
        <v>70106776413</v>
      </c>
      <c r="E114" s="74">
        <v>43669</v>
      </c>
      <c r="F114" s="50">
        <v>1166.8399999999999</v>
      </c>
      <c r="G114" s="69" t="s">
        <v>277</v>
      </c>
      <c r="H114" s="51">
        <v>220245</v>
      </c>
      <c r="I114" s="49">
        <v>43698</v>
      </c>
      <c r="J114" s="75">
        <v>1166.8399999999999</v>
      </c>
    </row>
    <row r="115" spans="1:10" ht="16.5" x14ac:dyDescent="0.25">
      <c r="A115" s="72" t="s">
        <v>285</v>
      </c>
      <c r="B115" s="76">
        <v>1</v>
      </c>
      <c r="C115" s="70" t="s">
        <v>246</v>
      </c>
      <c r="D115" s="73">
        <v>70106776413</v>
      </c>
      <c r="E115" s="74">
        <v>43669</v>
      </c>
      <c r="F115" s="50">
        <v>2333.6799999999998</v>
      </c>
      <c r="G115" s="69" t="s">
        <v>279</v>
      </c>
      <c r="H115" s="51">
        <v>131262</v>
      </c>
      <c r="I115" s="49">
        <v>43669</v>
      </c>
      <c r="J115" s="75">
        <v>2333.6799999999998</v>
      </c>
    </row>
    <row r="116" spans="1:10" ht="16.5" x14ac:dyDescent="0.25">
      <c r="A116" s="72" t="s">
        <v>125</v>
      </c>
      <c r="B116" s="76">
        <v>0.05</v>
      </c>
      <c r="C116" s="70" t="s">
        <v>246</v>
      </c>
      <c r="D116" s="73">
        <v>70106776413</v>
      </c>
      <c r="E116" s="74">
        <v>43705</v>
      </c>
      <c r="F116" s="50">
        <v>3448.28</v>
      </c>
      <c r="G116" s="69" t="s">
        <v>277</v>
      </c>
      <c r="H116" s="51">
        <v>220250</v>
      </c>
      <c r="I116" s="49">
        <v>43714</v>
      </c>
      <c r="J116" s="75">
        <v>3448.28</v>
      </c>
    </row>
    <row r="117" spans="1:10" ht="16.5" x14ac:dyDescent="0.25">
      <c r="A117" s="72" t="s">
        <v>125</v>
      </c>
      <c r="B117" s="76">
        <v>1</v>
      </c>
      <c r="C117" s="70" t="s">
        <v>246</v>
      </c>
      <c r="D117" s="73">
        <v>70106776413</v>
      </c>
      <c r="E117" s="74">
        <v>43705</v>
      </c>
      <c r="F117" s="50">
        <v>6896.55</v>
      </c>
      <c r="G117" s="69" t="s">
        <v>279</v>
      </c>
      <c r="H117" s="51">
        <v>133525</v>
      </c>
      <c r="I117" s="49">
        <v>43705</v>
      </c>
      <c r="J117" s="75">
        <v>6896.55</v>
      </c>
    </row>
    <row r="118" spans="1:10" ht="16.5" x14ac:dyDescent="0.25">
      <c r="A118" s="72" t="s">
        <v>372</v>
      </c>
      <c r="B118" s="76">
        <v>0.05</v>
      </c>
      <c r="C118" s="70" t="s">
        <v>246</v>
      </c>
      <c r="D118" s="73">
        <v>70106776413</v>
      </c>
      <c r="E118" s="74">
        <v>43705</v>
      </c>
      <c r="F118" s="50">
        <v>1949.46</v>
      </c>
      <c r="G118" s="69" t="s">
        <v>277</v>
      </c>
      <c r="H118" s="51">
        <v>220254</v>
      </c>
      <c r="I118" s="49">
        <v>43714</v>
      </c>
      <c r="J118" s="75">
        <v>1949.46</v>
      </c>
    </row>
    <row r="119" spans="1:10" ht="16.5" x14ac:dyDescent="0.25">
      <c r="A119" s="72" t="s">
        <v>372</v>
      </c>
      <c r="B119" s="76">
        <v>1</v>
      </c>
      <c r="C119" s="70" t="s">
        <v>246</v>
      </c>
      <c r="D119" s="73">
        <v>70106776413</v>
      </c>
      <c r="E119" s="74">
        <v>43705</v>
      </c>
      <c r="F119" s="50">
        <v>3898.91</v>
      </c>
      <c r="G119" s="69" t="s">
        <v>279</v>
      </c>
      <c r="H119" s="51">
        <v>133520</v>
      </c>
      <c r="I119" s="49">
        <v>43705</v>
      </c>
      <c r="J119" s="75">
        <v>3898.91</v>
      </c>
    </row>
    <row r="120" spans="1:10" ht="16.5" x14ac:dyDescent="0.25">
      <c r="A120" s="72" t="s">
        <v>373</v>
      </c>
      <c r="B120" s="76">
        <v>0.05</v>
      </c>
      <c r="C120" s="70" t="s">
        <v>246</v>
      </c>
      <c r="D120" s="73">
        <v>70088506063</v>
      </c>
      <c r="E120" s="74">
        <v>43661</v>
      </c>
      <c r="F120" s="50">
        <v>1568.97</v>
      </c>
      <c r="G120" s="69" t="s">
        <v>277</v>
      </c>
      <c r="H120" s="51">
        <v>219680</v>
      </c>
      <c r="I120" s="49">
        <v>43665</v>
      </c>
      <c r="J120" s="75">
        <v>1568.97</v>
      </c>
    </row>
    <row r="121" spans="1:10" ht="16.5" x14ac:dyDescent="0.25">
      <c r="A121" s="72" t="s">
        <v>373</v>
      </c>
      <c r="B121" s="76">
        <v>1</v>
      </c>
      <c r="C121" s="70" t="s">
        <v>246</v>
      </c>
      <c r="D121" s="73">
        <v>70088506063</v>
      </c>
      <c r="E121" s="74">
        <v>43661</v>
      </c>
      <c r="F121" s="50">
        <v>2413.79</v>
      </c>
      <c r="G121" s="69" t="s">
        <v>279</v>
      </c>
      <c r="H121" s="51">
        <v>130936</v>
      </c>
      <c r="I121" s="49">
        <v>43661</v>
      </c>
      <c r="J121" s="75">
        <v>2413.79</v>
      </c>
    </row>
    <row r="122" spans="1:10" ht="16.5" x14ac:dyDescent="0.25">
      <c r="A122" s="72" t="s">
        <v>381</v>
      </c>
      <c r="B122" s="76">
        <v>0.05</v>
      </c>
      <c r="C122" s="70" t="s">
        <v>246</v>
      </c>
      <c r="D122" s="73">
        <v>70106776413</v>
      </c>
      <c r="E122" s="74">
        <v>43705</v>
      </c>
      <c r="F122" s="50">
        <v>2182.5300000000002</v>
      </c>
      <c r="G122" s="69" t="s">
        <v>277</v>
      </c>
      <c r="H122" s="51">
        <v>220256</v>
      </c>
      <c r="I122" s="49">
        <v>43714</v>
      </c>
      <c r="J122" s="75">
        <v>2182.5300000000002</v>
      </c>
    </row>
    <row r="123" spans="1:10" ht="16.5" x14ac:dyDescent="0.25">
      <c r="A123" s="72" t="s">
        <v>381</v>
      </c>
      <c r="B123" s="76">
        <v>1</v>
      </c>
      <c r="C123" s="70" t="s">
        <v>246</v>
      </c>
      <c r="D123" s="73">
        <v>70106776413</v>
      </c>
      <c r="E123" s="74">
        <v>43705</v>
      </c>
      <c r="F123" s="50">
        <v>4365.07</v>
      </c>
      <c r="G123" s="69" t="s">
        <v>279</v>
      </c>
      <c r="H123" s="51">
        <v>133538</v>
      </c>
      <c r="I123" s="49">
        <v>43705</v>
      </c>
      <c r="J123" s="75">
        <v>4365.07</v>
      </c>
    </row>
    <row r="124" spans="1:10" ht="16.5" x14ac:dyDescent="0.25">
      <c r="A124" s="72" t="s">
        <v>359</v>
      </c>
      <c r="B124" s="76">
        <v>0.05</v>
      </c>
      <c r="C124" s="70" t="s">
        <v>246</v>
      </c>
      <c r="D124" s="73">
        <v>70106776413</v>
      </c>
      <c r="E124" s="74">
        <v>43705</v>
      </c>
      <c r="F124" s="50">
        <v>2182.5300000000002</v>
      </c>
      <c r="G124" s="69" t="s">
        <v>277</v>
      </c>
      <c r="H124" s="51">
        <v>220256</v>
      </c>
      <c r="I124" s="49">
        <v>43714</v>
      </c>
      <c r="J124" s="75">
        <v>2182.5300000000002</v>
      </c>
    </row>
    <row r="125" spans="1:10" ht="16.5" x14ac:dyDescent="0.25">
      <c r="A125" s="72" t="s">
        <v>359</v>
      </c>
      <c r="B125" s="76">
        <v>1</v>
      </c>
      <c r="C125" s="70" t="s">
        <v>246</v>
      </c>
      <c r="D125" s="73">
        <v>70106776413</v>
      </c>
      <c r="E125" s="74">
        <v>43705</v>
      </c>
      <c r="F125" s="50">
        <v>4365.07</v>
      </c>
      <c r="G125" s="69" t="s">
        <v>279</v>
      </c>
      <c r="H125" s="51">
        <v>133538</v>
      </c>
      <c r="I125" s="49">
        <v>43705</v>
      </c>
      <c r="J125" s="75">
        <v>4365.07</v>
      </c>
    </row>
    <row r="126" spans="1:10" ht="16.5" x14ac:dyDescent="0.25">
      <c r="A126" s="72" t="s">
        <v>292</v>
      </c>
      <c r="B126" s="76">
        <v>0.05</v>
      </c>
      <c r="C126" s="70" t="s">
        <v>246</v>
      </c>
      <c r="D126" s="73">
        <v>70106776413</v>
      </c>
      <c r="E126" s="74">
        <v>43669</v>
      </c>
      <c r="F126" s="50">
        <v>874.31</v>
      </c>
      <c r="G126" s="69" t="s">
        <v>277</v>
      </c>
      <c r="H126" s="51">
        <v>220046</v>
      </c>
      <c r="I126" s="49">
        <v>43698</v>
      </c>
      <c r="J126" s="75">
        <v>874.31</v>
      </c>
    </row>
    <row r="127" spans="1:10" ht="16.5" x14ac:dyDescent="0.25">
      <c r="A127" s="72" t="s">
        <v>292</v>
      </c>
      <c r="B127" s="76">
        <v>1</v>
      </c>
      <c r="C127" s="70" t="s">
        <v>246</v>
      </c>
      <c r="D127" s="73">
        <v>70106776413</v>
      </c>
      <c r="E127" s="74">
        <v>43669</v>
      </c>
      <c r="F127" s="50">
        <v>1748.62</v>
      </c>
      <c r="G127" s="69" t="s">
        <v>279</v>
      </c>
      <c r="H127" s="51">
        <v>131261</v>
      </c>
      <c r="I127" s="49">
        <v>43669</v>
      </c>
      <c r="J127" s="75">
        <v>1748.62</v>
      </c>
    </row>
    <row r="128" spans="1:10" ht="16.5" x14ac:dyDescent="0.25">
      <c r="A128" s="72" t="s">
        <v>113</v>
      </c>
      <c r="B128" s="76">
        <v>1</v>
      </c>
      <c r="C128" s="70" t="s">
        <v>246</v>
      </c>
      <c r="D128" s="73">
        <v>70106776413</v>
      </c>
      <c r="E128" s="74">
        <v>43685</v>
      </c>
      <c r="F128" s="50">
        <v>6034.47</v>
      </c>
      <c r="G128" s="69" t="s">
        <v>279</v>
      </c>
      <c r="H128" s="51">
        <v>132303</v>
      </c>
      <c r="I128" s="49">
        <v>43685</v>
      </c>
      <c r="J128" s="75">
        <v>6034.47</v>
      </c>
    </row>
    <row r="129" spans="1:10" ht="16.5" x14ac:dyDescent="0.25">
      <c r="A129" s="72" t="s">
        <v>288</v>
      </c>
      <c r="B129" s="76">
        <v>0.05</v>
      </c>
      <c r="C129" s="70" t="s">
        <v>246</v>
      </c>
      <c r="D129" s="73">
        <v>70106776413</v>
      </c>
      <c r="E129" s="74">
        <v>43705</v>
      </c>
      <c r="F129" s="50">
        <v>2586.21</v>
      </c>
      <c r="G129" s="69" t="s">
        <v>277</v>
      </c>
      <c r="H129" s="51">
        <v>220249</v>
      </c>
      <c r="I129" s="49">
        <v>43714</v>
      </c>
      <c r="J129" s="75">
        <v>2586.21</v>
      </c>
    </row>
    <row r="130" spans="1:10" ht="16.5" x14ac:dyDescent="0.25">
      <c r="A130" s="72" t="s">
        <v>288</v>
      </c>
      <c r="B130" s="76">
        <v>1</v>
      </c>
      <c r="C130" s="70" t="s">
        <v>246</v>
      </c>
      <c r="D130" s="73">
        <v>70106776413</v>
      </c>
      <c r="E130" s="74">
        <v>43705</v>
      </c>
      <c r="F130" s="50">
        <v>5172.41</v>
      </c>
      <c r="G130" s="69" t="s">
        <v>279</v>
      </c>
      <c r="H130" s="51">
        <v>133526</v>
      </c>
      <c r="I130" s="49">
        <v>43705</v>
      </c>
      <c r="J130" s="75">
        <v>5172.41</v>
      </c>
    </row>
    <row r="131" spans="1:10" ht="16.5" x14ac:dyDescent="0.25">
      <c r="A131" s="72" t="s">
        <v>123</v>
      </c>
      <c r="B131" s="76">
        <v>0.05</v>
      </c>
      <c r="C131" s="70" t="s">
        <v>246</v>
      </c>
      <c r="D131" s="73">
        <v>70106776413</v>
      </c>
      <c r="E131" s="74">
        <v>43705</v>
      </c>
      <c r="F131" s="50">
        <v>3989.39</v>
      </c>
      <c r="G131" s="69" t="s">
        <v>277</v>
      </c>
      <c r="H131" s="51">
        <v>220245</v>
      </c>
      <c r="I131" s="49">
        <v>43714</v>
      </c>
      <c r="J131" s="75">
        <v>3989.39</v>
      </c>
    </row>
    <row r="132" spans="1:10" ht="16.5" x14ac:dyDescent="0.25">
      <c r="A132" s="72" t="s">
        <v>123</v>
      </c>
      <c r="B132" s="76">
        <v>1</v>
      </c>
      <c r="C132" s="70" t="s">
        <v>246</v>
      </c>
      <c r="D132" s="73">
        <v>70106776413</v>
      </c>
      <c r="E132" s="74">
        <v>43705</v>
      </c>
      <c r="F132" s="50">
        <v>7978.78</v>
      </c>
      <c r="G132" s="69" t="s">
        <v>279</v>
      </c>
      <c r="H132" s="51">
        <v>133537</v>
      </c>
      <c r="I132" s="49">
        <v>43705</v>
      </c>
      <c r="J132" s="75">
        <v>7978.78</v>
      </c>
    </row>
    <row r="133" spans="1:10" ht="16.5" x14ac:dyDescent="0.25">
      <c r="A133" s="72" t="s">
        <v>358</v>
      </c>
      <c r="B133" s="76">
        <v>0.05</v>
      </c>
      <c r="C133" s="70" t="s">
        <v>246</v>
      </c>
      <c r="D133" s="73">
        <v>70106776413</v>
      </c>
      <c r="E133" s="74">
        <v>43705</v>
      </c>
      <c r="F133" s="50">
        <v>2370.69</v>
      </c>
      <c r="G133" s="69" t="s">
        <v>277</v>
      </c>
      <c r="H133" s="51">
        <v>220246</v>
      </c>
      <c r="I133" s="49">
        <v>43714</v>
      </c>
      <c r="J133" s="75">
        <v>2370.69</v>
      </c>
    </row>
    <row r="134" spans="1:10" ht="16.5" x14ac:dyDescent="0.25">
      <c r="A134" s="72" t="s">
        <v>358</v>
      </c>
      <c r="B134" s="76">
        <v>1</v>
      </c>
      <c r="C134" s="70" t="s">
        <v>246</v>
      </c>
      <c r="D134" s="73">
        <v>70106776413</v>
      </c>
      <c r="E134" s="74">
        <v>43705</v>
      </c>
      <c r="F134" s="50">
        <v>4741.38</v>
      </c>
      <c r="G134" s="69" t="s">
        <v>279</v>
      </c>
      <c r="H134" s="51">
        <v>133539</v>
      </c>
      <c r="I134" s="49">
        <v>43705</v>
      </c>
      <c r="J134" s="75">
        <v>7978.78</v>
      </c>
    </row>
    <row r="135" spans="1:10" ht="16.5" x14ac:dyDescent="0.25">
      <c r="A135" s="72" t="s">
        <v>280</v>
      </c>
      <c r="B135" s="76">
        <v>0.05</v>
      </c>
      <c r="C135" s="70" t="s">
        <v>246</v>
      </c>
      <c r="D135" s="73">
        <v>70106776413</v>
      </c>
      <c r="E135" s="74">
        <v>43705</v>
      </c>
      <c r="F135" s="50">
        <v>3417.67</v>
      </c>
      <c r="G135" s="69" t="s">
        <v>277</v>
      </c>
      <c r="H135" s="51">
        <v>220253</v>
      </c>
      <c r="I135" s="49">
        <v>43714</v>
      </c>
      <c r="J135" s="75">
        <v>3417.67</v>
      </c>
    </row>
    <row r="136" spans="1:10" ht="16.5" x14ac:dyDescent="0.25">
      <c r="A136" s="72" t="s">
        <v>280</v>
      </c>
      <c r="B136" s="76">
        <v>1</v>
      </c>
      <c r="C136" s="70" t="s">
        <v>246</v>
      </c>
      <c r="D136" s="73">
        <v>70106776413</v>
      </c>
      <c r="E136" s="74">
        <v>43705</v>
      </c>
      <c r="F136" s="50">
        <v>6835.34</v>
      </c>
      <c r="G136" s="69" t="s">
        <v>279</v>
      </c>
      <c r="H136" s="51">
        <v>133521</v>
      </c>
      <c r="I136" s="49">
        <v>43705</v>
      </c>
      <c r="J136" s="75">
        <v>6835.34</v>
      </c>
    </row>
    <row r="137" spans="1:10" ht="16.5" x14ac:dyDescent="0.25">
      <c r="A137" s="72" t="s">
        <v>102</v>
      </c>
      <c r="B137" s="76">
        <v>0.05</v>
      </c>
      <c r="C137" s="70" t="s">
        <v>246</v>
      </c>
      <c r="D137" s="73">
        <v>70106776413</v>
      </c>
      <c r="E137" s="74">
        <v>43705</v>
      </c>
      <c r="F137" s="50">
        <v>3417.67</v>
      </c>
      <c r="G137" s="69" t="s">
        <v>277</v>
      </c>
      <c r="H137" s="51">
        <v>220254</v>
      </c>
      <c r="I137" s="49">
        <v>43714</v>
      </c>
      <c r="J137" s="75">
        <v>3417.67</v>
      </c>
    </row>
    <row r="138" spans="1:10" ht="16.5" x14ac:dyDescent="0.25">
      <c r="A138" s="72" t="s">
        <v>102</v>
      </c>
      <c r="B138" s="76">
        <v>1</v>
      </c>
      <c r="C138" s="70" t="s">
        <v>246</v>
      </c>
      <c r="D138" s="73">
        <v>70106776413</v>
      </c>
      <c r="E138" s="74">
        <v>43705</v>
      </c>
      <c r="F138" s="50">
        <v>6835.34</v>
      </c>
      <c r="G138" s="69" t="s">
        <v>279</v>
      </c>
      <c r="H138" s="51">
        <v>133522</v>
      </c>
      <c r="I138" s="49">
        <v>43705</v>
      </c>
      <c r="J138" s="75">
        <v>6835.34</v>
      </c>
    </row>
    <row r="139" spans="1:10" ht="16.5" x14ac:dyDescent="0.25">
      <c r="A139" s="72" t="s">
        <v>397</v>
      </c>
      <c r="B139" s="76">
        <v>0.05</v>
      </c>
      <c r="C139" s="70" t="s">
        <v>246</v>
      </c>
      <c r="D139" s="73">
        <v>70106776413</v>
      </c>
      <c r="E139" s="74">
        <v>43705</v>
      </c>
      <c r="F139" s="50">
        <v>810.34</v>
      </c>
      <c r="G139" s="69" t="s">
        <v>277</v>
      </c>
      <c r="H139" s="51">
        <v>220251</v>
      </c>
      <c r="I139" s="49">
        <v>43714</v>
      </c>
      <c r="J139" s="75">
        <v>810.34</v>
      </c>
    </row>
    <row r="140" spans="1:10" ht="16.5" x14ac:dyDescent="0.25">
      <c r="A140" s="72" t="s">
        <v>397</v>
      </c>
      <c r="B140" s="76">
        <v>1</v>
      </c>
      <c r="C140" s="70" t="s">
        <v>246</v>
      </c>
      <c r="D140" s="73">
        <v>70106776413</v>
      </c>
      <c r="E140" s="74">
        <v>43705</v>
      </c>
      <c r="F140" s="50">
        <v>1620.69</v>
      </c>
      <c r="G140" s="69" t="s">
        <v>279</v>
      </c>
      <c r="H140" s="51">
        <v>133524</v>
      </c>
      <c r="I140" s="49">
        <v>43705</v>
      </c>
      <c r="J140" s="75">
        <v>1620.69</v>
      </c>
    </row>
    <row r="141" spans="1:10" ht="16.5" x14ac:dyDescent="0.25">
      <c r="A141" s="72" t="s">
        <v>138</v>
      </c>
      <c r="B141" s="76">
        <v>0.05</v>
      </c>
      <c r="C141" s="70" t="s">
        <v>246</v>
      </c>
      <c r="D141" s="73">
        <v>70106776413</v>
      </c>
      <c r="E141" s="74">
        <v>43705</v>
      </c>
      <c r="F141" s="50">
        <v>3441.09</v>
      </c>
      <c r="G141" s="69" t="s">
        <v>277</v>
      </c>
      <c r="H141" s="51">
        <v>220248</v>
      </c>
      <c r="I141" s="49">
        <v>43714</v>
      </c>
      <c r="J141" s="75">
        <v>3441.09</v>
      </c>
    </row>
    <row r="142" spans="1:10" ht="16.5" x14ac:dyDescent="0.25">
      <c r="A142" s="72" t="s">
        <v>138</v>
      </c>
      <c r="B142" s="76">
        <v>1</v>
      </c>
      <c r="C142" s="70" t="s">
        <v>246</v>
      </c>
      <c r="D142" s="73">
        <v>70106776413</v>
      </c>
      <c r="E142" s="74">
        <v>43705</v>
      </c>
      <c r="F142" s="50">
        <v>6882.17</v>
      </c>
      <c r="G142" s="69" t="s">
        <v>279</v>
      </c>
      <c r="H142" s="51">
        <v>133527</v>
      </c>
      <c r="I142" s="49">
        <v>43705</v>
      </c>
      <c r="J142" s="75">
        <v>6882.17</v>
      </c>
    </row>
    <row r="143" spans="1:10" ht="16.5" x14ac:dyDescent="0.25">
      <c r="A143" s="72" t="s">
        <v>118</v>
      </c>
      <c r="B143" s="76">
        <v>0.05</v>
      </c>
      <c r="C143" s="70" t="s">
        <v>246</v>
      </c>
      <c r="D143" s="73">
        <v>70106776413</v>
      </c>
      <c r="E143" s="74">
        <v>43705</v>
      </c>
      <c r="F143" s="50">
        <v>853.09</v>
      </c>
      <c r="G143" s="69" t="s">
        <v>277</v>
      </c>
      <c r="H143" s="51">
        <v>220249</v>
      </c>
      <c r="I143" s="49">
        <v>43714</v>
      </c>
      <c r="J143" s="75">
        <v>853.09</v>
      </c>
    </row>
    <row r="144" spans="1:10" ht="16.5" x14ac:dyDescent="0.25">
      <c r="A144" s="72" t="s">
        <v>118</v>
      </c>
      <c r="B144" s="76">
        <v>1</v>
      </c>
      <c r="C144" s="70" t="s">
        <v>246</v>
      </c>
      <c r="D144" s="73">
        <v>70106776413</v>
      </c>
      <c r="E144" s="74">
        <v>43705</v>
      </c>
      <c r="F144" s="50">
        <v>1706.18</v>
      </c>
      <c r="G144" s="69" t="s">
        <v>279</v>
      </c>
      <c r="H144" s="51">
        <v>133528</v>
      </c>
      <c r="I144" s="49">
        <v>43705</v>
      </c>
      <c r="J144" s="75">
        <v>1706.18</v>
      </c>
    </row>
    <row r="145" spans="1:10" ht="16.5" x14ac:dyDescent="0.25">
      <c r="A145" s="72" t="s">
        <v>112</v>
      </c>
      <c r="B145" s="76">
        <v>0.05</v>
      </c>
      <c r="C145" s="70" t="s">
        <v>246</v>
      </c>
      <c r="D145" s="73">
        <v>70106776413</v>
      </c>
      <c r="E145" s="74">
        <v>43705</v>
      </c>
      <c r="F145" s="50">
        <v>2278.4499999999998</v>
      </c>
      <c r="G145" s="69" t="s">
        <v>277</v>
      </c>
      <c r="H145" s="51">
        <v>220246</v>
      </c>
      <c r="I145" s="49">
        <v>43714</v>
      </c>
      <c r="J145" s="75">
        <v>2278.4499999999998</v>
      </c>
    </row>
    <row r="146" spans="1:10" ht="16.5" x14ac:dyDescent="0.25">
      <c r="A146" s="72" t="s">
        <v>112</v>
      </c>
      <c r="B146" s="76">
        <v>1</v>
      </c>
      <c r="C146" s="70" t="s">
        <v>246</v>
      </c>
      <c r="D146" s="73">
        <v>70106776413</v>
      </c>
      <c r="E146" s="74">
        <v>43705</v>
      </c>
      <c r="F146" s="50">
        <v>4556.8999999999996</v>
      </c>
      <c r="G146" s="69" t="s">
        <v>279</v>
      </c>
      <c r="H146" s="51">
        <v>133531</v>
      </c>
      <c r="I146" s="49">
        <v>43705</v>
      </c>
      <c r="J146" s="75">
        <v>4556.8999999999996</v>
      </c>
    </row>
    <row r="147" spans="1:10" ht="16.5" x14ac:dyDescent="0.25">
      <c r="A147" s="72" t="s">
        <v>124</v>
      </c>
      <c r="B147" s="76">
        <v>0.05</v>
      </c>
      <c r="C147" s="70" t="s">
        <v>246</v>
      </c>
      <c r="D147" s="73">
        <v>70106776413</v>
      </c>
      <c r="E147" s="74">
        <v>43705</v>
      </c>
      <c r="F147" s="50">
        <v>1724.14</v>
      </c>
      <c r="G147" s="69" t="s">
        <v>277</v>
      </c>
      <c r="H147" s="51">
        <v>220243</v>
      </c>
      <c r="I147" s="49">
        <v>43714</v>
      </c>
      <c r="J147" s="75">
        <v>1724.14</v>
      </c>
    </row>
    <row r="148" spans="1:10" ht="16.5" x14ac:dyDescent="0.25">
      <c r="A148" s="72" t="s">
        <v>124</v>
      </c>
      <c r="B148" s="76">
        <v>1</v>
      </c>
      <c r="C148" s="70" t="s">
        <v>246</v>
      </c>
      <c r="D148" s="73">
        <v>70106776413</v>
      </c>
      <c r="E148" s="74">
        <v>43705</v>
      </c>
      <c r="F148" s="50">
        <v>3448.28</v>
      </c>
      <c r="G148" s="69" t="s">
        <v>279</v>
      </c>
      <c r="H148" s="51">
        <v>133533</v>
      </c>
      <c r="I148" s="49">
        <v>43705</v>
      </c>
      <c r="J148" s="75">
        <v>3448.28</v>
      </c>
    </row>
    <row r="149" spans="1:10" ht="16.5" x14ac:dyDescent="0.25">
      <c r="A149" s="72" t="s">
        <v>407</v>
      </c>
      <c r="B149" s="76">
        <v>1</v>
      </c>
      <c r="C149" s="70" t="s">
        <v>246</v>
      </c>
      <c r="D149" s="73">
        <v>70106776413</v>
      </c>
      <c r="E149" s="74">
        <v>43808</v>
      </c>
      <c r="F149" s="50">
        <v>4130.34</v>
      </c>
      <c r="G149" s="69" t="s">
        <v>279</v>
      </c>
      <c r="H149" s="51">
        <v>137575</v>
      </c>
      <c r="I149" s="49">
        <v>43808</v>
      </c>
      <c r="J149" s="75">
        <v>4130.34</v>
      </c>
    </row>
    <row r="150" spans="1:10" ht="16.5" x14ac:dyDescent="0.25">
      <c r="A150" s="72" t="s">
        <v>407</v>
      </c>
      <c r="B150" s="76">
        <v>0.05</v>
      </c>
      <c r="C150" s="70" t="s">
        <v>246</v>
      </c>
      <c r="D150" s="73">
        <v>70106776413</v>
      </c>
      <c r="E150" s="74">
        <v>43808</v>
      </c>
      <c r="F150" s="50">
        <v>2155.17</v>
      </c>
      <c r="G150" s="69" t="s">
        <v>277</v>
      </c>
      <c r="H150" s="51">
        <v>221633</v>
      </c>
      <c r="I150" s="49">
        <v>43809</v>
      </c>
      <c r="J150" s="75">
        <v>2155.17</v>
      </c>
    </row>
  </sheetData>
  <mergeCells count="10">
    <mergeCell ref="A1:A4"/>
    <mergeCell ref="B1:B4"/>
    <mergeCell ref="C1:C4"/>
    <mergeCell ref="D1:J1"/>
    <mergeCell ref="D2:D4"/>
    <mergeCell ref="E2:E4"/>
    <mergeCell ref="F2:F4"/>
    <mergeCell ref="G2:G4"/>
    <mergeCell ref="H2:J2"/>
    <mergeCell ref="H3:J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3"/>
  <sheetViews>
    <sheetView zoomScale="98" zoomScaleNormal="98" workbookViewId="0">
      <pane xSplit="1" ySplit="3" topLeftCell="I4" activePane="bottomRight" state="frozen"/>
      <selection activeCell="G14" sqref="G14"/>
      <selection pane="topRight" activeCell="G14" sqref="G14"/>
      <selection pane="bottomLeft" activeCell="G14" sqref="G14"/>
      <selection pane="bottomRight" activeCell="A5" sqref="A5"/>
    </sheetView>
  </sheetViews>
  <sheetFormatPr baseColWidth="10" defaultRowHeight="13.5" x14ac:dyDescent="0.25"/>
  <cols>
    <col min="1" max="1" width="17.28515625" style="38" customWidth="1"/>
    <col min="2" max="2" width="33.7109375" style="38" customWidth="1"/>
    <col min="3" max="3" width="18.5703125" style="40" customWidth="1"/>
    <col min="4" max="4" width="17.42578125" style="41" customWidth="1"/>
    <col min="5" max="5" width="13.85546875" style="38" customWidth="1"/>
    <col min="6" max="6" width="10.42578125" style="38" customWidth="1"/>
    <col min="7" max="7" width="14" style="55" customWidth="1"/>
    <col min="8" max="8" width="21.5703125" style="38" customWidth="1"/>
    <col min="9" max="9" width="20.85546875" style="40" customWidth="1"/>
    <col min="10" max="10" width="23" style="41" customWidth="1"/>
    <col min="11" max="11" width="39.140625" style="54" customWidth="1"/>
    <col min="12" max="16384" width="11.42578125" style="38"/>
  </cols>
  <sheetData>
    <row r="1" spans="1:11" s="4" customFormat="1" ht="17.25" customHeight="1" thickBot="1" x14ac:dyDescent="0.35">
      <c r="A1" s="225" t="s">
        <v>2</v>
      </c>
      <c r="B1" s="225" t="s">
        <v>3</v>
      </c>
      <c r="C1" s="227" t="s">
        <v>29</v>
      </c>
      <c r="D1" s="229" t="s">
        <v>31</v>
      </c>
      <c r="E1" s="217" t="s">
        <v>81</v>
      </c>
      <c r="F1" s="217" t="s">
        <v>82</v>
      </c>
      <c r="G1" s="219" t="s">
        <v>78</v>
      </c>
      <c r="H1" s="221" t="s">
        <v>0</v>
      </c>
      <c r="I1" s="222"/>
      <c r="J1" s="222"/>
      <c r="K1" s="223"/>
    </row>
    <row r="2" spans="1:11" s="4" customFormat="1" ht="17.25" thickBot="1" x14ac:dyDescent="0.35">
      <c r="A2" s="226"/>
      <c r="B2" s="226"/>
      <c r="C2" s="228"/>
      <c r="D2" s="230"/>
      <c r="E2" s="218"/>
      <c r="F2" s="218"/>
      <c r="G2" s="220"/>
      <c r="H2" s="224" t="s">
        <v>1</v>
      </c>
      <c r="I2" s="222"/>
      <c r="J2" s="222"/>
      <c r="K2" s="223"/>
    </row>
    <row r="3" spans="1:11" s="4" customFormat="1" ht="16.5" x14ac:dyDescent="0.3">
      <c r="A3" s="226"/>
      <c r="B3" s="226"/>
      <c r="C3" s="228"/>
      <c r="D3" s="230"/>
      <c r="E3" s="218"/>
      <c r="F3" s="218"/>
      <c r="G3" s="220"/>
      <c r="H3" s="44" t="s">
        <v>71</v>
      </c>
      <c r="I3" s="45" t="s">
        <v>72</v>
      </c>
      <c r="J3" s="46" t="s">
        <v>73</v>
      </c>
      <c r="K3" s="53" t="s">
        <v>74</v>
      </c>
    </row>
  </sheetData>
  <mergeCells count="9">
    <mergeCell ref="F1:F3"/>
    <mergeCell ref="G1:G3"/>
    <mergeCell ref="H1:K1"/>
    <mergeCell ref="H2:K2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D25"/>
  <sheetViews>
    <sheetView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42.42578125" style="4" customWidth="1"/>
    <col min="3" max="3" width="41.42578125" style="4" customWidth="1"/>
    <col min="4" max="16384" width="11.42578125" style="4"/>
  </cols>
  <sheetData>
    <row r="1" spans="2:4" x14ac:dyDescent="0.3">
      <c r="B1" s="5"/>
      <c r="C1" s="5"/>
      <c r="D1" s="5"/>
    </row>
    <row r="2" spans="2:4" x14ac:dyDescent="0.3">
      <c r="B2" s="233" t="s">
        <v>34</v>
      </c>
      <c r="C2" s="233"/>
      <c r="D2" s="2"/>
    </row>
    <row r="3" spans="2:4" x14ac:dyDescent="0.3">
      <c r="B3" s="233" t="s">
        <v>45</v>
      </c>
      <c r="C3" s="233"/>
      <c r="D3" s="2"/>
    </row>
    <row r="4" spans="2:4" x14ac:dyDescent="0.3">
      <c r="B4" s="233" t="s">
        <v>54</v>
      </c>
      <c r="C4" s="233"/>
      <c r="D4" s="2"/>
    </row>
    <row r="5" spans="2:4" ht="17.25" thickBot="1" x14ac:dyDescent="0.35">
      <c r="B5" s="3"/>
      <c r="C5" s="3"/>
      <c r="D5" s="3"/>
    </row>
    <row r="6" spans="2:4" ht="17.25" thickBot="1" x14ac:dyDescent="0.35">
      <c r="B6" s="231" t="s">
        <v>35</v>
      </c>
      <c r="C6" s="232" t="s">
        <v>36</v>
      </c>
    </row>
    <row r="7" spans="2:4" ht="17.25" thickBot="1" x14ac:dyDescent="0.35">
      <c r="B7" s="231"/>
      <c r="C7" s="232"/>
    </row>
    <row r="8" spans="2:4" ht="17.25" thickBot="1" x14ac:dyDescent="0.35">
      <c r="B8" s="32" t="s">
        <v>23</v>
      </c>
      <c r="C8" s="32" t="s">
        <v>39</v>
      </c>
    </row>
    <row r="9" spans="2:4" ht="50.25" thickBot="1" x14ac:dyDescent="0.35">
      <c r="B9" s="32" t="s">
        <v>24</v>
      </c>
      <c r="C9" s="32" t="s">
        <v>41</v>
      </c>
    </row>
    <row r="10" spans="2:4" ht="17.25" thickBot="1" x14ac:dyDescent="0.35">
      <c r="B10" s="32" t="s">
        <v>25</v>
      </c>
      <c r="C10" s="32" t="s">
        <v>40</v>
      </c>
    </row>
    <row r="11" spans="2:4" ht="17.25" thickBot="1" x14ac:dyDescent="0.35">
      <c r="B11" s="32" t="s">
        <v>26</v>
      </c>
      <c r="C11" s="32" t="s">
        <v>40</v>
      </c>
    </row>
    <row r="12" spans="2:4" ht="17.25" thickBot="1" x14ac:dyDescent="0.35">
      <c r="B12" s="32" t="s">
        <v>29</v>
      </c>
      <c r="C12" s="32" t="s">
        <v>37</v>
      </c>
    </row>
    <row r="13" spans="2:4" ht="17.25" thickBot="1" x14ac:dyDescent="0.35">
      <c r="B13" s="32" t="s">
        <v>27</v>
      </c>
      <c r="C13" s="32" t="s">
        <v>38</v>
      </c>
    </row>
    <row r="14" spans="2:4" ht="33.75" thickBot="1" x14ac:dyDescent="0.35">
      <c r="B14" s="32" t="s">
        <v>28</v>
      </c>
      <c r="C14" s="32" t="s">
        <v>41</v>
      </c>
    </row>
    <row r="15" spans="2:4" x14ac:dyDescent="0.3">
      <c r="B15" s="24"/>
      <c r="C15" s="25"/>
    </row>
    <row r="16" spans="2:4" x14ac:dyDescent="0.3">
      <c r="B16" s="24"/>
      <c r="C16" s="25"/>
      <c r="D16" s="5"/>
    </row>
    <row r="17" spans="2:4" x14ac:dyDescent="0.3">
      <c r="B17" s="24"/>
      <c r="C17" s="25"/>
      <c r="D17" s="5"/>
    </row>
    <row r="18" spans="2:4" x14ac:dyDescent="0.3">
      <c r="B18" s="24"/>
      <c r="C18" s="25"/>
      <c r="D18" s="5"/>
    </row>
    <row r="19" spans="2:4" x14ac:dyDescent="0.3">
      <c r="B19" s="24"/>
      <c r="C19" s="25"/>
      <c r="D19" s="5"/>
    </row>
    <row r="20" spans="2:4" x14ac:dyDescent="0.3">
      <c r="B20" s="24"/>
      <c r="C20" s="25"/>
      <c r="D20" s="5"/>
    </row>
    <row r="21" spans="2:4" x14ac:dyDescent="0.3">
      <c r="B21" s="24"/>
      <c r="C21" s="25"/>
      <c r="D21" s="5"/>
    </row>
    <row r="22" spans="2:4" x14ac:dyDescent="0.3">
      <c r="B22" s="24"/>
      <c r="C22" s="25"/>
      <c r="D22" s="5"/>
    </row>
    <row r="23" spans="2:4" x14ac:dyDescent="0.3">
      <c r="B23" s="24"/>
      <c r="C23" s="25"/>
      <c r="D23" s="5"/>
    </row>
    <row r="24" spans="2:4" x14ac:dyDescent="0.3">
      <c r="B24" s="24"/>
      <c r="C24" s="25"/>
      <c r="D24" s="5"/>
    </row>
    <row r="25" spans="2:4" x14ac:dyDescent="0.3">
      <c r="B25" s="24"/>
      <c r="C25" s="25"/>
      <c r="D25" s="5"/>
    </row>
  </sheetData>
  <mergeCells count="5">
    <mergeCell ref="B6:B7"/>
    <mergeCell ref="C6:C7"/>
    <mergeCell ref="B2:C2"/>
    <mergeCell ref="B3:C3"/>
    <mergeCell ref="B4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0"/>
  <sheetViews>
    <sheetView topLeftCell="A6" zoomScale="98" zoomScaleNormal="98" workbookViewId="0">
      <selection activeCell="I36" sqref="I36"/>
    </sheetView>
  </sheetViews>
  <sheetFormatPr baseColWidth="10" defaultRowHeight="16.5" x14ac:dyDescent="0.3"/>
  <cols>
    <col min="1" max="1" width="7.5703125" style="4" customWidth="1"/>
    <col min="2" max="3" width="6.28515625" style="4" customWidth="1"/>
    <col min="4" max="4" width="42.42578125" style="4" customWidth="1"/>
    <col min="5" max="5" width="43.5703125" style="4" customWidth="1"/>
    <col min="6" max="16384" width="11.42578125" style="4"/>
  </cols>
  <sheetData>
    <row r="1" spans="2:7" x14ac:dyDescent="0.3">
      <c r="B1" s="5"/>
      <c r="C1" s="5"/>
      <c r="D1" s="5"/>
      <c r="E1" s="5"/>
    </row>
    <row r="2" spans="2:7" x14ac:dyDescent="0.3">
      <c r="B2" s="236" t="s">
        <v>34</v>
      </c>
      <c r="C2" s="236"/>
      <c r="D2" s="236"/>
      <c r="E2" s="236"/>
    </row>
    <row r="3" spans="2:7" x14ac:dyDescent="0.3">
      <c r="B3" s="236" t="s">
        <v>45</v>
      </c>
      <c r="C3" s="236"/>
      <c r="D3" s="236"/>
      <c r="E3" s="236"/>
    </row>
    <row r="4" spans="2:7" x14ac:dyDescent="0.3">
      <c r="B4" s="236" t="s">
        <v>55</v>
      </c>
      <c r="C4" s="236"/>
      <c r="D4" s="236"/>
      <c r="E4" s="236"/>
    </row>
    <row r="5" spans="2:7" ht="17.25" thickBot="1" x14ac:dyDescent="0.35">
      <c r="B5" s="3"/>
      <c r="C5" s="3"/>
      <c r="D5" s="3"/>
      <c r="E5" s="3"/>
    </row>
    <row r="6" spans="2:7" ht="15" customHeight="1" thickBot="1" x14ac:dyDescent="0.35">
      <c r="B6" s="231" t="s">
        <v>35</v>
      </c>
      <c r="C6" s="231"/>
      <c r="D6" s="231"/>
      <c r="E6" s="232" t="s">
        <v>36</v>
      </c>
    </row>
    <row r="7" spans="2:7" ht="15.75" customHeight="1" thickBot="1" x14ac:dyDescent="0.35">
      <c r="B7" s="231"/>
      <c r="C7" s="231"/>
      <c r="D7" s="231"/>
      <c r="E7" s="232"/>
    </row>
    <row r="8" spans="2:7" ht="17.25" thickBot="1" x14ac:dyDescent="0.35">
      <c r="B8" s="234" t="s">
        <v>2</v>
      </c>
      <c r="C8" s="234"/>
      <c r="D8" s="234"/>
      <c r="E8" s="33" t="s">
        <v>39</v>
      </c>
      <c r="G8" s="27"/>
    </row>
    <row r="9" spans="2:7" ht="17.25" thickBot="1" x14ac:dyDescent="0.35">
      <c r="B9" s="234" t="s">
        <v>77</v>
      </c>
      <c r="C9" s="234"/>
      <c r="D9" s="234"/>
      <c r="E9" s="33" t="s">
        <v>42</v>
      </c>
    </row>
    <row r="10" spans="2:7" ht="17.25" thickBot="1" x14ac:dyDescent="0.35">
      <c r="B10" s="234" t="s">
        <v>3</v>
      </c>
      <c r="C10" s="234"/>
      <c r="D10" s="234"/>
      <c r="E10" s="33" t="s">
        <v>41</v>
      </c>
    </row>
    <row r="11" spans="2:7" ht="17.25" thickBot="1" x14ac:dyDescent="0.35">
      <c r="B11" s="234" t="s">
        <v>4</v>
      </c>
      <c r="C11" s="234"/>
      <c r="D11" s="234"/>
      <c r="E11" s="33" t="s">
        <v>43</v>
      </c>
    </row>
    <row r="12" spans="2:7" ht="17.25" thickBot="1" x14ac:dyDescent="0.35">
      <c r="B12" s="234" t="s">
        <v>29</v>
      </c>
      <c r="C12" s="234"/>
      <c r="D12" s="234"/>
      <c r="E12" s="33" t="s">
        <v>8</v>
      </c>
    </row>
    <row r="13" spans="2:7" ht="15" customHeight="1" thickBot="1" x14ac:dyDescent="0.35">
      <c r="B13" s="234" t="s">
        <v>5</v>
      </c>
      <c r="C13" s="234"/>
      <c r="D13" s="234"/>
      <c r="E13" s="33" t="s">
        <v>44</v>
      </c>
    </row>
    <row r="14" spans="2:7" ht="17.25" thickBot="1" x14ac:dyDescent="0.35">
      <c r="B14" s="234" t="s">
        <v>6</v>
      </c>
      <c r="C14" s="234"/>
      <c r="D14" s="234"/>
      <c r="E14" s="33" t="s">
        <v>44</v>
      </c>
    </row>
    <row r="15" spans="2:7" ht="17.25" thickBot="1" x14ac:dyDescent="0.35">
      <c r="B15" s="234" t="s">
        <v>30</v>
      </c>
      <c r="C15" s="234"/>
      <c r="D15" s="234"/>
      <c r="E15" s="33" t="s">
        <v>44</v>
      </c>
    </row>
    <row r="16" spans="2:7" ht="17.25" thickBot="1" x14ac:dyDescent="0.35">
      <c r="B16" s="234" t="s">
        <v>7</v>
      </c>
      <c r="C16" s="234"/>
      <c r="D16" s="234"/>
      <c r="E16" s="33" t="s">
        <v>41</v>
      </c>
    </row>
    <row r="17" spans="2:5" ht="17.25" thickBot="1" x14ac:dyDescent="0.35">
      <c r="B17" s="235" t="s">
        <v>49</v>
      </c>
      <c r="C17" s="235" t="s">
        <v>76</v>
      </c>
      <c r="D17" s="33" t="s">
        <v>71</v>
      </c>
      <c r="E17" s="33" t="s">
        <v>41</v>
      </c>
    </row>
    <row r="18" spans="2:5" ht="17.25" thickBot="1" x14ac:dyDescent="0.35">
      <c r="B18" s="235"/>
      <c r="C18" s="235"/>
      <c r="D18" s="33" t="s">
        <v>72</v>
      </c>
      <c r="E18" s="33" t="s">
        <v>8</v>
      </c>
    </row>
    <row r="19" spans="2:5" ht="17.25" thickBot="1" x14ac:dyDescent="0.35">
      <c r="B19" s="235"/>
      <c r="C19" s="235"/>
      <c r="D19" s="33" t="s">
        <v>73</v>
      </c>
      <c r="E19" s="33" t="s">
        <v>44</v>
      </c>
    </row>
    <row r="20" spans="2:5" ht="116.25" thickBot="1" x14ac:dyDescent="0.35">
      <c r="B20" s="235"/>
      <c r="C20" s="235"/>
      <c r="D20" s="33" t="s">
        <v>74</v>
      </c>
      <c r="E20" s="33" t="s">
        <v>75</v>
      </c>
    </row>
  </sheetData>
  <mergeCells count="16">
    <mergeCell ref="B2:E2"/>
    <mergeCell ref="B3:E3"/>
    <mergeCell ref="B4:E4"/>
    <mergeCell ref="E6:E7"/>
    <mergeCell ref="B6:D7"/>
    <mergeCell ref="B8:D8"/>
    <mergeCell ref="B9:D9"/>
    <mergeCell ref="B10:D10"/>
    <mergeCell ref="B11:D11"/>
    <mergeCell ref="B17:B20"/>
    <mergeCell ref="B12:D12"/>
    <mergeCell ref="B13:D13"/>
    <mergeCell ref="B14:D14"/>
    <mergeCell ref="B15:D15"/>
    <mergeCell ref="B16:D16"/>
    <mergeCell ref="C17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F27"/>
  <sheetViews>
    <sheetView topLeftCell="A16" zoomScale="98" zoomScaleNormal="98" workbookViewId="0">
      <selection activeCell="G25" sqref="G25"/>
    </sheetView>
  </sheetViews>
  <sheetFormatPr baseColWidth="10" defaultRowHeight="16.5" x14ac:dyDescent="0.3"/>
  <cols>
    <col min="1" max="1" width="11.42578125" style="4"/>
    <col min="2" max="3" width="6.7109375" style="4" customWidth="1"/>
    <col min="4" max="4" width="41.42578125" style="4" customWidth="1"/>
    <col min="5" max="5" width="42.28515625" style="4" customWidth="1"/>
    <col min="6" max="16384" width="11.42578125" style="4"/>
  </cols>
  <sheetData>
    <row r="1" spans="2:6" x14ac:dyDescent="0.3">
      <c r="D1" s="5"/>
      <c r="E1" s="5"/>
      <c r="F1" s="5"/>
    </row>
    <row r="2" spans="2:6" x14ac:dyDescent="0.3">
      <c r="B2" s="236" t="s">
        <v>34</v>
      </c>
      <c r="C2" s="236"/>
      <c r="D2" s="236"/>
      <c r="E2" s="236"/>
      <c r="F2" s="2"/>
    </row>
    <row r="3" spans="2:6" x14ac:dyDescent="0.3">
      <c r="B3" s="236" t="s">
        <v>45</v>
      </c>
      <c r="C3" s="236"/>
      <c r="D3" s="236"/>
      <c r="E3" s="236"/>
      <c r="F3" s="2"/>
    </row>
    <row r="4" spans="2:6" x14ac:dyDescent="0.3">
      <c r="B4" s="236" t="s">
        <v>56</v>
      </c>
      <c r="C4" s="236"/>
      <c r="D4" s="236"/>
      <c r="E4" s="236"/>
      <c r="F4" s="2"/>
    </row>
    <row r="5" spans="2:6" ht="17.25" thickBot="1" x14ac:dyDescent="0.35">
      <c r="D5" s="3"/>
      <c r="E5" s="3"/>
      <c r="F5" s="3"/>
    </row>
    <row r="6" spans="2:6" ht="15" customHeight="1" thickBot="1" x14ac:dyDescent="0.35">
      <c r="B6" s="231" t="s">
        <v>35</v>
      </c>
      <c r="C6" s="231"/>
      <c r="D6" s="231"/>
      <c r="E6" s="232" t="s">
        <v>36</v>
      </c>
    </row>
    <row r="7" spans="2:6" ht="15.75" customHeight="1" thickBot="1" x14ac:dyDescent="0.35">
      <c r="B7" s="231"/>
      <c r="C7" s="231"/>
      <c r="D7" s="231"/>
      <c r="E7" s="232"/>
    </row>
    <row r="8" spans="2:6" ht="15" customHeight="1" thickBot="1" x14ac:dyDescent="0.35">
      <c r="B8" s="234" t="s">
        <v>22</v>
      </c>
      <c r="C8" s="234"/>
      <c r="D8" s="234"/>
      <c r="E8" s="34" t="s">
        <v>39</v>
      </c>
    </row>
    <row r="9" spans="2:6" ht="17.25" thickBot="1" x14ac:dyDescent="0.35">
      <c r="B9" s="234" t="s">
        <v>46</v>
      </c>
      <c r="C9" s="234"/>
      <c r="D9" s="234"/>
      <c r="E9" s="34" t="s">
        <v>42</v>
      </c>
    </row>
    <row r="10" spans="2:6" ht="28.5" customHeight="1" thickBot="1" x14ac:dyDescent="0.35">
      <c r="B10" s="234" t="s">
        <v>3</v>
      </c>
      <c r="C10" s="234"/>
      <c r="D10" s="234"/>
      <c r="E10" s="34" t="s">
        <v>41</v>
      </c>
    </row>
    <row r="11" spans="2:6" ht="17.25" thickBot="1" x14ac:dyDescent="0.35">
      <c r="B11" s="234" t="s">
        <v>15</v>
      </c>
      <c r="C11" s="234"/>
      <c r="D11" s="234"/>
      <c r="E11" s="34" t="s">
        <v>39</v>
      </c>
    </row>
    <row r="12" spans="2:6" ht="17.25" thickBot="1" x14ac:dyDescent="0.35">
      <c r="B12" s="234" t="s">
        <v>16</v>
      </c>
      <c r="C12" s="234"/>
      <c r="D12" s="234"/>
      <c r="E12" s="34" t="s">
        <v>48</v>
      </c>
    </row>
    <row r="13" spans="2:6" ht="24.75" customHeight="1" thickBot="1" x14ac:dyDescent="0.35">
      <c r="B13" s="235" t="s">
        <v>11</v>
      </c>
      <c r="C13" s="238" t="s">
        <v>17</v>
      </c>
      <c r="D13" s="238"/>
      <c r="E13" s="34" t="s">
        <v>8</v>
      </c>
    </row>
    <row r="14" spans="2:6" ht="24.75" customHeight="1" thickBot="1" x14ac:dyDescent="0.35">
      <c r="B14" s="235"/>
      <c r="C14" s="238" t="s">
        <v>18</v>
      </c>
      <c r="D14" s="238"/>
      <c r="E14" s="34" t="s">
        <v>8</v>
      </c>
    </row>
    <row r="15" spans="2:6" ht="17.25" thickBot="1" x14ac:dyDescent="0.35">
      <c r="B15" s="234" t="s">
        <v>29</v>
      </c>
      <c r="C15" s="234"/>
      <c r="D15" s="234"/>
      <c r="E15" s="34" t="s">
        <v>8</v>
      </c>
    </row>
    <row r="16" spans="2:6" ht="17.25" thickBot="1" x14ac:dyDescent="0.35">
      <c r="B16" s="234" t="s">
        <v>5</v>
      </c>
      <c r="C16" s="234"/>
      <c r="D16" s="234"/>
      <c r="E16" s="34" t="s">
        <v>44</v>
      </c>
      <c r="F16" s="26"/>
    </row>
    <row r="17" spans="2:6" ht="17.25" thickBot="1" x14ac:dyDescent="0.35">
      <c r="B17" s="234" t="s">
        <v>6</v>
      </c>
      <c r="C17" s="234"/>
      <c r="D17" s="234"/>
      <c r="E17" s="34" t="s">
        <v>44</v>
      </c>
      <c r="F17" s="26"/>
    </row>
    <row r="18" spans="2:6" ht="24" customHeight="1" thickBot="1" x14ac:dyDescent="0.35">
      <c r="B18" s="235" t="s">
        <v>9</v>
      </c>
      <c r="C18" s="235" t="s">
        <v>12</v>
      </c>
      <c r="D18" s="34" t="s">
        <v>19</v>
      </c>
      <c r="E18" s="34" t="s">
        <v>44</v>
      </c>
      <c r="F18" s="26"/>
    </row>
    <row r="19" spans="2:6" ht="24" customHeight="1" thickBot="1" x14ac:dyDescent="0.35">
      <c r="B19" s="235"/>
      <c r="C19" s="235"/>
      <c r="D19" s="34" t="s">
        <v>20</v>
      </c>
      <c r="E19" s="34" t="s">
        <v>44</v>
      </c>
      <c r="F19" s="26"/>
    </row>
    <row r="20" spans="2:6" ht="21" customHeight="1" thickBot="1" x14ac:dyDescent="0.35">
      <c r="B20" s="235"/>
      <c r="C20" s="235"/>
      <c r="D20" s="34" t="s">
        <v>21</v>
      </c>
      <c r="E20" s="34" t="s">
        <v>44</v>
      </c>
    </row>
    <row r="21" spans="2:6" ht="21.75" customHeight="1" thickBot="1" x14ac:dyDescent="0.35">
      <c r="B21" s="235"/>
      <c r="C21" s="238" t="s">
        <v>13</v>
      </c>
      <c r="D21" s="238"/>
      <c r="E21" s="34" t="s">
        <v>44</v>
      </c>
    </row>
    <row r="22" spans="2:6" ht="16.5" customHeight="1" thickBot="1" x14ac:dyDescent="0.35">
      <c r="B22" s="239" t="s">
        <v>31</v>
      </c>
      <c r="C22" s="239"/>
      <c r="D22" s="239"/>
      <c r="E22" s="34" t="s">
        <v>44</v>
      </c>
    </row>
    <row r="23" spans="2:6" ht="34.5" customHeight="1" thickBot="1" x14ac:dyDescent="0.35">
      <c r="B23" s="239" t="s">
        <v>7</v>
      </c>
      <c r="C23" s="239"/>
      <c r="D23" s="239"/>
      <c r="E23" s="34" t="s">
        <v>41</v>
      </c>
    </row>
    <row r="24" spans="2:6" ht="39.75" customHeight="1" thickBot="1" x14ac:dyDescent="0.35">
      <c r="B24" s="237" t="s">
        <v>49</v>
      </c>
      <c r="C24" s="237" t="s">
        <v>1</v>
      </c>
      <c r="D24" s="33" t="s">
        <v>71</v>
      </c>
      <c r="E24" s="33" t="s">
        <v>41</v>
      </c>
    </row>
    <row r="25" spans="2:6" ht="28.5" customHeight="1" thickBot="1" x14ac:dyDescent="0.35">
      <c r="B25" s="237"/>
      <c r="C25" s="237"/>
      <c r="D25" s="33" t="s">
        <v>72</v>
      </c>
      <c r="E25" s="33" t="s">
        <v>8</v>
      </c>
    </row>
    <row r="26" spans="2:6" ht="30.75" customHeight="1" thickBot="1" x14ac:dyDescent="0.35">
      <c r="B26" s="237"/>
      <c r="C26" s="237"/>
      <c r="D26" s="33" t="s">
        <v>73</v>
      </c>
      <c r="E26" s="33" t="s">
        <v>44</v>
      </c>
    </row>
    <row r="27" spans="2:6" ht="126.75" customHeight="1" thickBot="1" x14ac:dyDescent="0.35">
      <c r="B27" s="237"/>
      <c r="C27" s="237"/>
      <c r="D27" s="33" t="s">
        <v>74</v>
      </c>
      <c r="E27" s="33" t="s">
        <v>75</v>
      </c>
    </row>
  </sheetData>
  <mergeCells count="23">
    <mergeCell ref="B6:D7"/>
    <mergeCell ref="C13:D13"/>
    <mergeCell ref="B8:D8"/>
    <mergeCell ref="B9:D9"/>
    <mergeCell ref="B10:D10"/>
    <mergeCell ref="B11:D11"/>
    <mergeCell ref="B12:D12"/>
    <mergeCell ref="C24:C27"/>
    <mergeCell ref="B24:B27"/>
    <mergeCell ref="B2:E2"/>
    <mergeCell ref="B3:E3"/>
    <mergeCell ref="B4:E4"/>
    <mergeCell ref="B18:B21"/>
    <mergeCell ref="C14:D14"/>
    <mergeCell ref="C18:C20"/>
    <mergeCell ref="C21:D21"/>
    <mergeCell ref="B22:D22"/>
    <mergeCell ref="B23:D23"/>
    <mergeCell ref="B13:B14"/>
    <mergeCell ref="B15:D15"/>
    <mergeCell ref="B16:D16"/>
    <mergeCell ref="B17:D17"/>
    <mergeCell ref="E6:E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35"/>
  <sheetViews>
    <sheetView topLeftCell="A12"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5.28515625" style="4" customWidth="1"/>
    <col min="3" max="3" width="3.7109375" style="4" customWidth="1"/>
    <col min="4" max="4" width="50.5703125" style="4" customWidth="1"/>
    <col min="5" max="5" width="40.85546875" style="4" customWidth="1"/>
    <col min="6" max="16384" width="11.42578125" style="4"/>
  </cols>
  <sheetData>
    <row r="1" spans="2:29" x14ac:dyDescent="0.3">
      <c r="D1" s="5"/>
      <c r="E1" s="5"/>
      <c r="F1" s="5"/>
    </row>
    <row r="2" spans="2:29" x14ac:dyDescent="0.3">
      <c r="B2" s="236" t="s">
        <v>34</v>
      </c>
      <c r="C2" s="236"/>
      <c r="D2" s="236"/>
      <c r="E2" s="236"/>
      <c r="F2" s="236"/>
    </row>
    <row r="3" spans="2:29" x14ac:dyDescent="0.3">
      <c r="B3" s="236" t="s">
        <v>45</v>
      </c>
      <c r="C3" s="236"/>
      <c r="D3" s="236"/>
      <c r="E3" s="236"/>
      <c r="F3" s="236"/>
    </row>
    <row r="4" spans="2:29" x14ac:dyDescent="0.3">
      <c r="B4" s="236" t="s">
        <v>57</v>
      </c>
      <c r="C4" s="236"/>
      <c r="D4" s="236"/>
      <c r="E4" s="236"/>
      <c r="F4" s="236"/>
    </row>
    <row r="5" spans="2:29" ht="17.25" thickBot="1" x14ac:dyDescent="0.35">
      <c r="D5" s="3"/>
      <c r="E5" s="3"/>
      <c r="F5" s="3"/>
    </row>
    <row r="6" spans="2:29" ht="15" customHeight="1" thickBot="1" x14ac:dyDescent="0.35">
      <c r="B6" s="231" t="s">
        <v>35</v>
      </c>
      <c r="C6" s="231"/>
      <c r="D6" s="231"/>
      <c r="E6" s="232" t="s">
        <v>36</v>
      </c>
    </row>
    <row r="7" spans="2:29" ht="15.75" customHeight="1" thickBot="1" x14ac:dyDescent="0.35">
      <c r="B7" s="231"/>
      <c r="C7" s="231"/>
      <c r="D7" s="231"/>
      <c r="E7" s="232"/>
    </row>
    <row r="8" spans="2:29" ht="17.25" customHeight="1" thickBot="1" x14ac:dyDescent="0.35">
      <c r="B8" s="239" t="s">
        <v>22</v>
      </c>
      <c r="C8" s="239"/>
      <c r="D8" s="239"/>
      <c r="E8" s="32" t="s">
        <v>39</v>
      </c>
    </row>
    <row r="9" spans="2:29" ht="41.25" customHeight="1" thickBot="1" x14ac:dyDescent="0.35">
      <c r="B9" s="239" t="s">
        <v>68</v>
      </c>
      <c r="C9" s="239"/>
      <c r="D9" s="239"/>
      <c r="E9" s="32" t="s">
        <v>69</v>
      </c>
      <c r="G9" s="15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2:29" ht="41.25" customHeight="1" thickBot="1" x14ac:dyDescent="0.35">
      <c r="B10" s="239" t="s">
        <v>70</v>
      </c>
      <c r="C10" s="239"/>
      <c r="D10" s="239"/>
      <c r="E10" s="32" t="s">
        <v>39</v>
      </c>
      <c r="G10" s="15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2:29" ht="48.75" customHeight="1" thickBot="1" x14ac:dyDescent="0.35">
      <c r="B11" s="239" t="s">
        <v>3</v>
      </c>
      <c r="C11" s="239"/>
      <c r="D11" s="239"/>
      <c r="E11" s="32" t="s">
        <v>41</v>
      </c>
      <c r="G11" s="15"/>
      <c r="H11" s="19"/>
      <c r="I11" s="15"/>
      <c r="J11" s="20"/>
      <c r="K11" s="16"/>
      <c r="L11" s="17"/>
      <c r="M11" s="17"/>
      <c r="N11" s="20"/>
      <c r="O11" s="20"/>
      <c r="P11" s="20"/>
      <c r="Q11" s="20"/>
      <c r="R11" s="15"/>
      <c r="S11" s="19"/>
      <c r="T11" s="15"/>
      <c r="U11" s="20"/>
      <c r="V11" s="16"/>
      <c r="W11" s="17"/>
      <c r="X11" s="17"/>
      <c r="Y11" s="20"/>
      <c r="Z11" s="20"/>
      <c r="AA11" s="20"/>
      <c r="AB11" s="20"/>
      <c r="AC11" s="15"/>
    </row>
    <row r="12" spans="2:29" ht="17.25" customHeight="1" thickBot="1" x14ac:dyDescent="0.35">
      <c r="B12" s="239" t="s">
        <v>29</v>
      </c>
      <c r="C12" s="239"/>
      <c r="D12" s="239"/>
      <c r="E12" s="32" t="s">
        <v>8</v>
      </c>
      <c r="G12" s="15"/>
      <c r="H12" s="19"/>
      <c r="I12" s="15"/>
      <c r="J12" s="20"/>
      <c r="K12" s="16"/>
      <c r="L12" s="17"/>
      <c r="M12" s="17"/>
      <c r="N12" s="20"/>
      <c r="O12" s="21"/>
      <c r="P12" s="22"/>
      <c r="Q12" s="23"/>
      <c r="R12" s="15"/>
      <c r="S12" s="19"/>
      <c r="T12" s="15"/>
      <c r="U12" s="20"/>
      <c r="V12" s="16"/>
      <c r="W12" s="17"/>
      <c r="X12" s="17"/>
      <c r="Y12" s="20"/>
      <c r="Z12" s="21"/>
      <c r="AA12" s="22"/>
      <c r="AB12" s="23"/>
      <c r="AC12" s="15"/>
    </row>
    <row r="13" spans="2:29" ht="17.25" customHeight="1" thickBot="1" x14ac:dyDescent="0.35">
      <c r="B13" s="239" t="s">
        <v>10</v>
      </c>
      <c r="C13" s="239"/>
      <c r="D13" s="239"/>
      <c r="E13" s="32" t="s">
        <v>44</v>
      </c>
    </row>
    <row r="14" spans="2:29" ht="30.75" customHeight="1" thickBot="1" x14ac:dyDescent="0.35">
      <c r="B14" s="239" t="s">
        <v>7</v>
      </c>
      <c r="C14" s="239"/>
      <c r="D14" s="239"/>
      <c r="E14" s="32" t="s">
        <v>41</v>
      </c>
      <c r="G14" s="15"/>
      <c r="H14" s="15"/>
      <c r="I14" s="15"/>
      <c r="J14" s="15"/>
    </row>
    <row r="15" spans="2:29" ht="51" customHeight="1" thickBot="1" x14ac:dyDescent="0.35">
      <c r="B15" s="235" t="s">
        <v>49</v>
      </c>
      <c r="C15" s="235" t="s">
        <v>64</v>
      </c>
      <c r="D15" s="35" t="s">
        <v>65</v>
      </c>
      <c r="E15" s="32" t="s">
        <v>41</v>
      </c>
      <c r="G15" s="19"/>
      <c r="H15" s="19"/>
      <c r="I15" s="19"/>
      <c r="J15" s="19"/>
    </row>
    <row r="16" spans="2:29" ht="46.5" customHeight="1" thickBot="1" x14ac:dyDescent="0.35">
      <c r="B16" s="235"/>
      <c r="C16" s="235"/>
      <c r="D16" s="36" t="s">
        <v>66</v>
      </c>
      <c r="E16" s="32" t="s">
        <v>8</v>
      </c>
      <c r="G16" s="20"/>
      <c r="H16" s="15"/>
      <c r="I16" s="15"/>
      <c r="J16" s="15"/>
    </row>
    <row r="17" spans="2:11" ht="45.75" customHeight="1" thickBot="1" x14ac:dyDescent="0.35">
      <c r="B17" s="235"/>
      <c r="C17" s="235"/>
      <c r="D17" s="37" t="s">
        <v>67</v>
      </c>
      <c r="E17" s="32" t="s">
        <v>44</v>
      </c>
      <c r="G17" s="20"/>
      <c r="H17" s="20"/>
      <c r="I17" s="20"/>
      <c r="J17" s="20"/>
    </row>
    <row r="18" spans="2:11" ht="44.25" customHeight="1" x14ac:dyDescent="0.3">
      <c r="B18" s="20"/>
      <c r="C18" s="17"/>
      <c r="D18" s="17"/>
      <c r="E18" s="17"/>
    </row>
    <row r="19" spans="2:11" ht="54.75" customHeight="1" x14ac:dyDescent="0.3">
      <c r="B19" s="20"/>
      <c r="C19" s="17"/>
      <c r="D19" s="17"/>
      <c r="E19" s="17"/>
    </row>
    <row r="20" spans="2:11" ht="18.75" customHeight="1" x14ac:dyDescent="0.3">
      <c r="B20" s="20"/>
      <c r="C20" s="20"/>
      <c r="D20" s="20"/>
      <c r="E20" s="20"/>
    </row>
    <row r="21" spans="2:11" ht="15.75" customHeight="1" x14ac:dyDescent="0.3">
      <c r="B21" s="20"/>
      <c r="C21" s="20"/>
      <c r="D21" s="20"/>
      <c r="E21" s="21"/>
    </row>
    <row r="22" spans="2:11" ht="16.5" customHeight="1" x14ac:dyDescent="0.3">
      <c r="B22" s="20"/>
      <c r="C22" s="20"/>
      <c r="D22" s="20"/>
      <c r="E22" s="22"/>
    </row>
    <row r="23" spans="2:11" ht="16.5" customHeight="1" x14ac:dyDescent="0.3">
      <c r="B23" s="20"/>
      <c r="C23" s="20"/>
      <c r="D23" s="20"/>
      <c r="E23" s="23"/>
    </row>
    <row r="24" spans="2:11" ht="54.75" customHeight="1" x14ac:dyDescent="0.3">
      <c r="B24" s="20"/>
      <c r="C24" s="15"/>
      <c r="D24" s="15"/>
      <c r="E24" s="15"/>
    </row>
    <row r="25" spans="2:11" ht="40.5" customHeight="1" x14ac:dyDescent="0.3">
      <c r="B25" s="19"/>
      <c r="C25" s="19"/>
      <c r="D25" s="19"/>
      <c r="E25" s="19"/>
    </row>
    <row r="26" spans="2:11" ht="30.75" customHeight="1" x14ac:dyDescent="0.3">
      <c r="B26" s="20"/>
      <c r="C26" s="15"/>
      <c r="D26" s="15"/>
      <c r="E26" s="15"/>
    </row>
    <row r="27" spans="2:11" ht="32.25" customHeight="1" x14ac:dyDescent="0.3">
      <c r="B27" s="20"/>
      <c r="C27" s="20"/>
      <c r="D27" s="20"/>
      <c r="E27" s="20"/>
    </row>
    <row r="28" spans="2:11" ht="44.25" customHeight="1" x14ac:dyDescent="0.3">
      <c r="B28" s="20"/>
      <c r="C28" s="16"/>
      <c r="D28" s="16"/>
      <c r="E28" s="16"/>
    </row>
    <row r="29" spans="2:11" x14ac:dyDescent="0.3">
      <c r="H29" s="20"/>
      <c r="I29" s="17"/>
      <c r="J29" s="17"/>
      <c r="K29" s="17"/>
    </row>
    <row r="30" spans="2:11" x14ac:dyDescent="0.3">
      <c r="H30" s="20"/>
      <c r="I30" s="17"/>
      <c r="J30" s="17"/>
      <c r="K30" s="17"/>
    </row>
    <row r="31" spans="2:11" x14ac:dyDescent="0.3">
      <c r="H31" s="20"/>
      <c r="I31" s="20"/>
      <c r="J31" s="20"/>
      <c r="K31" s="20"/>
    </row>
    <row r="32" spans="2:11" x14ac:dyDescent="0.3">
      <c r="H32" s="20"/>
      <c r="I32" s="20"/>
      <c r="J32" s="20"/>
      <c r="K32" s="21"/>
    </row>
    <row r="33" spans="8:11" x14ac:dyDescent="0.3">
      <c r="H33" s="20"/>
      <c r="I33" s="20"/>
      <c r="J33" s="20"/>
      <c r="K33" s="22"/>
    </row>
    <row r="34" spans="8:11" x14ac:dyDescent="0.3">
      <c r="H34" s="20"/>
      <c r="I34" s="20"/>
      <c r="J34" s="20"/>
      <c r="K34" s="23"/>
    </row>
    <row r="35" spans="8:11" x14ac:dyDescent="0.3">
      <c r="H35" s="20"/>
      <c r="I35" s="15"/>
      <c r="J35" s="15"/>
      <c r="K35" s="15"/>
    </row>
  </sheetData>
  <protectedRanges>
    <protectedRange sqref="W11 I29" name="Rango4_1_1"/>
    <protectedRange sqref="L11 C18" name="Rango4_1_2_1_1_1"/>
  </protectedRanges>
  <mergeCells count="14">
    <mergeCell ref="B2:F2"/>
    <mergeCell ref="B3:F3"/>
    <mergeCell ref="B4:F4"/>
    <mergeCell ref="B15:B17"/>
    <mergeCell ref="C15:C17"/>
    <mergeCell ref="B12:D12"/>
    <mergeCell ref="B13:D13"/>
    <mergeCell ref="B14:D14"/>
    <mergeCell ref="B8:D8"/>
    <mergeCell ref="B9:D9"/>
    <mergeCell ref="B10:D10"/>
    <mergeCell ref="B11:D11"/>
    <mergeCell ref="E6:E7"/>
    <mergeCell ref="B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V_CONVENIO</vt:lpstr>
      <vt:lpstr>C_ANTICIPO</vt:lpstr>
      <vt:lpstr>C_ESTIMACIONES</vt:lpstr>
      <vt:lpstr>C_RETENCIONES</vt:lpstr>
      <vt:lpstr>D_DIRECTA</vt:lpstr>
      <vt:lpstr>REFERENCIA_V_CONVENIO</vt:lpstr>
      <vt:lpstr>REFERENCIA_C_ANTICIPO</vt:lpstr>
      <vt:lpstr>REFERENCIA_C_ESTIMACIONES</vt:lpstr>
      <vt:lpstr>REFERENCIA_C_RETENCIONES</vt:lpstr>
      <vt:lpstr>REFERENCIA_D_DIRECTA</vt:lpstr>
    </vt:vector>
  </TitlesOfParts>
  <Company>ASEH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PINEDA CABELLO</dc:creator>
  <cp:lastModifiedBy>HP</cp:lastModifiedBy>
  <cp:lastPrinted>2019-07-08T18:08:42Z</cp:lastPrinted>
  <dcterms:created xsi:type="dcterms:W3CDTF">2018-09-28T17:58:14Z</dcterms:created>
  <dcterms:modified xsi:type="dcterms:W3CDTF">2020-01-15T02:35:23Z</dcterms:modified>
</cp:coreProperties>
</file>